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8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6" i="1"/>
  <c r="H27" s="1"/>
  <c r="G26"/>
  <c r="G27" s="1"/>
  <c r="H23"/>
  <c r="G23"/>
  <c r="F23"/>
  <c r="D22"/>
  <c r="D38"/>
  <c r="D39" s="1"/>
  <c r="I34"/>
  <c r="F34"/>
  <c r="J10"/>
  <c r="E30"/>
  <c r="D30"/>
  <c r="C30"/>
  <c r="E29"/>
  <c r="D29"/>
  <c r="C29"/>
  <c r="E28"/>
  <c r="D28"/>
  <c r="C28"/>
  <c r="E27"/>
  <c r="D27"/>
  <c r="C27"/>
  <c r="E26"/>
  <c r="D26"/>
  <c r="C26"/>
  <c r="E25"/>
  <c r="D25"/>
  <c r="E35" s="1"/>
  <c r="C25"/>
  <c r="H35" s="1"/>
  <c r="F26" l="1"/>
  <c r="F27" s="1"/>
  <c r="P18"/>
  <c r="P17"/>
  <c r="P15"/>
  <c r="P14"/>
  <c r="N15"/>
  <c r="N14"/>
  <c r="J14"/>
  <c r="J13"/>
  <c r="J11"/>
  <c r="H11"/>
  <c r="H10"/>
  <c r="D14"/>
  <c r="D13"/>
  <c r="B10"/>
  <c r="D10"/>
  <c r="D11"/>
  <c r="B11"/>
  <c r="V9" l="1"/>
  <c r="W9" s="1"/>
  <c r="V5"/>
  <c r="W5" s="1"/>
  <c r="R9"/>
  <c r="S9" s="1"/>
  <c r="T9"/>
  <c r="U9" s="1"/>
  <c r="M1"/>
  <c r="N1" s="1"/>
  <c r="K1"/>
  <c r="L1" s="1"/>
  <c r="T5"/>
  <c r="U5" s="1"/>
  <c r="O1"/>
  <c r="P1" s="1"/>
  <c r="R5"/>
  <c r="S5" s="1"/>
  <c r="M18"/>
  <c r="M21" s="1"/>
  <c r="B23"/>
  <c r="A14"/>
  <c r="B17" s="1"/>
  <c r="B22"/>
  <c r="A22"/>
  <c r="C22"/>
  <c r="C23"/>
  <c r="A23"/>
  <c r="O21"/>
  <c r="G14"/>
  <c r="I17" s="1"/>
  <c r="D17" l="1"/>
  <c r="P21"/>
  <c r="X9"/>
  <c r="Y9" s="1"/>
  <c r="Y10" s="1"/>
  <c r="Y11" s="1"/>
  <c r="N21"/>
  <c r="X5"/>
  <c r="Y5" s="1"/>
  <c r="Y6" s="1"/>
  <c r="Y7" s="1"/>
  <c r="C17"/>
  <c r="Q1"/>
  <c r="R1" s="1"/>
  <c r="R2" s="1"/>
  <c r="R3" s="1"/>
  <c r="A17"/>
  <c r="H17"/>
  <c r="G17"/>
  <c r="J17"/>
  <c r="Y13" l="1"/>
</calcChain>
</file>

<file path=xl/sharedStrings.xml><?xml version="1.0" encoding="utf-8"?>
<sst xmlns="http://schemas.openxmlformats.org/spreadsheetml/2006/main" count="90" uniqueCount="61">
  <si>
    <t>Угол между двумя прямыми в пространстве</t>
  </si>
  <si>
    <t>Координаты точки А</t>
  </si>
  <si>
    <t>Координаты точки В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</si>
  <si>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</si>
  <si>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</si>
  <si>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</si>
  <si>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</si>
  <si>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</si>
  <si>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</si>
  <si>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t>Уравнение прямой АВ</t>
  </si>
  <si>
    <t>Уравнение прямой ВС</t>
  </si>
  <si>
    <t>Уравнение прямой АС</t>
  </si>
  <si>
    <t>x</t>
  </si>
  <si>
    <t>y</t>
  </si>
  <si>
    <t>z</t>
  </si>
  <si>
    <t>c</t>
  </si>
  <si>
    <t>Общ.Знам</t>
  </si>
  <si>
    <t>= 0</t>
  </si>
  <si>
    <t>Расстояние между точками.</t>
  </si>
  <si>
    <t>d = v (х2 - х1 )? + (у2 - у1 )? + (z2 – z1 )?</t>
  </si>
  <si>
    <t>АВ</t>
  </si>
  <si>
    <t>ВС</t>
  </si>
  <si>
    <t>АС</t>
  </si>
  <si>
    <t>Координаты точки С</t>
  </si>
  <si>
    <t>квадраты</t>
  </si>
  <si>
    <t>Координаты точки Е</t>
  </si>
  <si>
    <t>Ех</t>
  </si>
  <si>
    <r>
      <rPr>
        <b/>
        <sz val="14"/>
        <color theme="1"/>
        <rFont val="Calibri"/>
        <family val="2"/>
        <charset val="204"/>
        <scheme val="minor"/>
      </rPr>
      <t>Е</t>
    </r>
    <r>
      <rPr>
        <b/>
        <sz val="12"/>
        <color theme="1"/>
        <rFont val="Calibri"/>
        <family val="2"/>
        <charset val="204"/>
        <scheme val="minor"/>
      </rPr>
      <t>z</t>
    </r>
  </si>
  <si>
    <r>
      <rPr>
        <b/>
        <sz val="14"/>
        <color theme="1"/>
        <rFont val="Calibri"/>
        <family val="2"/>
        <charset val="204"/>
        <scheme val="minor"/>
      </rPr>
      <t>Е</t>
    </r>
    <r>
      <rPr>
        <b/>
        <sz val="12"/>
        <color theme="1"/>
        <rFont val="Calibri"/>
        <family val="2"/>
        <charset val="204"/>
        <scheme val="minor"/>
      </rPr>
      <t>y</t>
    </r>
  </si>
  <si>
    <t>АЕ</t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</si>
  <si>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x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</si>
  <si>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y</t>
    </r>
  </si>
  <si>
    <r>
      <rPr>
        <b/>
        <sz val="18"/>
        <color theme="1"/>
        <rFont val="Calibri"/>
        <family val="2"/>
        <charset val="204"/>
        <scheme val="minor"/>
      </rPr>
      <t>c</t>
    </r>
    <r>
      <rPr>
        <b/>
        <sz val="14"/>
        <color theme="1"/>
        <rFont val="Calibri"/>
        <family val="2"/>
        <charset val="204"/>
        <scheme val="minor"/>
      </rPr>
      <t>z</t>
    </r>
  </si>
  <si>
    <t xml:space="preserve">   </t>
  </si>
  <si>
    <t>акос</t>
  </si>
  <si>
    <t>рад</t>
  </si>
  <si>
    <t>град</t>
  </si>
  <si>
    <t>АВ-ВС</t>
  </si>
  <si>
    <t>ВС-АС</t>
  </si>
  <si>
    <t>АВ-АС</t>
  </si>
  <si>
    <t>Σуглов</t>
  </si>
  <si>
    <t>Треугольник АВС</t>
  </si>
  <si>
    <t xml:space="preserve">   Вектор ВА</t>
  </si>
  <si>
    <t xml:space="preserve">   Вектор АВ</t>
  </si>
  <si>
    <t xml:space="preserve">   Вектор ВС</t>
  </si>
  <si>
    <t xml:space="preserve">   Вектор СВ</t>
  </si>
  <si>
    <t xml:space="preserve">   Вектор АС</t>
  </si>
  <si>
    <t xml:space="preserve">   Вектор СА</t>
  </si>
  <si>
    <t>х</t>
  </si>
  <si>
    <t>у</t>
  </si>
  <si>
    <t>Z</t>
  </si>
  <si>
    <r>
      <t>Уравнение прямой, проходящей через точки A(x</t>
    </r>
    <r>
      <rPr>
        <vertAlign val="subscript"/>
        <sz val="11"/>
        <color rgb="FF333333"/>
        <rFont val="Arial"/>
        <family val="2"/>
        <charset val="204"/>
      </rPr>
      <t>1</t>
    </r>
    <r>
      <rPr>
        <sz val="11"/>
        <color rgb="FF333333"/>
        <rFont val="Arial"/>
        <family val="2"/>
        <charset val="204"/>
      </rPr>
      <t>;y</t>
    </r>
    <r>
      <rPr>
        <vertAlign val="subscript"/>
        <sz val="11"/>
        <color rgb="FF333333"/>
        <rFont val="Arial"/>
        <family val="2"/>
        <charset val="204"/>
      </rPr>
      <t>1</t>
    </r>
    <r>
      <rPr>
        <sz val="11"/>
        <color rgb="FF333333"/>
        <rFont val="Arial"/>
        <family val="2"/>
        <charset val="204"/>
      </rPr>
      <t>) и B(x</t>
    </r>
    <r>
      <rPr>
        <vertAlign val="subscript"/>
        <sz val="11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;y</t>
    </r>
    <r>
      <rPr>
        <vertAlign val="subscript"/>
        <sz val="11"/>
        <color rgb="FF333333"/>
        <rFont val="Arial"/>
        <family val="2"/>
        <charset val="204"/>
      </rPr>
      <t>2</t>
    </r>
    <r>
      <rPr>
        <sz val="11"/>
        <color rgb="FF333333"/>
        <rFont val="Arial"/>
        <family val="2"/>
        <charset val="204"/>
      </rPr>
      <t>) имеет вид:</t>
    </r>
  </si>
  <si>
    <t>у -</t>
  </si>
  <si>
    <t>=</t>
  </si>
  <si>
    <t>х -</t>
  </si>
  <si>
    <t>y = kx + b</t>
  </si>
  <si>
    <t>k =</t>
  </si>
  <si>
    <t>b =</t>
  </si>
  <si>
    <t>Р</t>
  </si>
  <si>
    <t>ВЕ</t>
  </si>
  <si>
    <t>СE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</si>
</sst>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14"/>
      <color rgb="FF333333"/>
      <name val="Arial"/>
      <family val="2"/>
      <charset val="204"/>
    </font>
    <font>
      <b/>
      <sz val="14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vertAlign val="subscript"/>
      <sz val="11"/>
      <color rgb="FF333333"/>
      <name val="Arial"/>
      <family val="2"/>
      <charset val="204"/>
    </font>
    <font>
      <u/>
      <sz val="16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" fillId="0" borderId="0" xfId="0" applyFont="1"/>
    <xf numFmtId="49" fontId="7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left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2" fillId="0" borderId="0" xfId="0" applyFont="1" applyAlignment="1"/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407919</xdr:colOff>
      <xdr:row>5</xdr:row>
      <xdr:rowOff>115827</xdr:rowOff>
    </xdr:to>
    <xdr:pic>
      <xdr:nvPicPr>
        <xdr:cNvPr id="2" name="Рисунок 1" descr="формула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65180" cy="854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450735</xdr:colOff>
      <xdr:row>8</xdr:row>
      <xdr:rowOff>197802</xdr:rowOff>
    </xdr:to>
    <xdr:pic>
      <xdr:nvPicPr>
        <xdr:cNvPr id="4" name="Рисунок 3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1188" y="172243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9</xdr:col>
      <xdr:colOff>494031</xdr:colOff>
      <xdr:row>8</xdr:row>
      <xdr:rowOff>197802</xdr:rowOff>
    </xdr:to>
    <xdr:pic>
      <xdr:nvPicPr>
        <xdr:cNvPr id="5" name="Рисунок 4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5938" y="172243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14</xdr:col>
      <xdr:colOff>494031</xdr:colOff>
      <xdr:row>12</xdr:row>
      <xdr:rowOff>197804</xdr:rowOff>
    </xdr:to>
    <xdr:pic>
      <xdr:nvPicPr>
        <xdr:cNvPr id="6" name="Рисунок 5" descr="http://clubmt.ru/lec1/lect1/image294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5938" y="2706688"/>
          <a:ext cx="1716405" cy="443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561975</xdr:colOff>
      <xdr:row>34</xdr:row>
      <xdr:rowOff>228600</xdr:rowOff>
    </xdr:to>
    <xdr:pic>
      <xdr:nvPicPr>
        <xdr:cNvPr id="1025" name="Picture 1" descr="http://www.testent.ru/matematika/vishmat/lekcia4/20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8429625"/>
          <a:ext cx="1247775" cy="47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tabSelected="1" topLeftCell="M1" zoomScale="110" zoomScaleNormal="110" workbookViewId="0">
      <selection activeCell="H27" sqref="H27"/>
    </sheetView>
  </sheetViews>
  <sheetFormatPr defaultRowHeight="20.100000000000001" customHeight="1"/>
  <cols>
    <col min="1" max="1" width="10.28515625" customWidth="1"/>
    <col min="3" max="3" width="9.7109375" bestFit="1" customWidth="1"/>
    <col min="4" max="4" width="10.42578125" customWidth="1"/>
    <col min="16" max="16" width="12.28515625" customWidth="1"/>
    <col min="18" max="18" width="12.42578125" customWidth="1"/>
    <col min="25" max="25" width="13.7109375" customWidth="1"/>
  </cols>
  <sheetData>
    <row r="1" spans="1:26" s="38" customFormat="1" ht="24.75" customHeight="1">
      <c r="A1" s="56" t="s">
        <v>0</v>
      </c>
      <c r="B1" s="56"/>
      <c r="C1" s="56"/>
      <c r="D1" s="56"/>
      <c r="E1" s="56"/>
      <c r="F1" s="56"/>
      <c r="G1" s="56"/>
      <c r="J1" s="41" t="s">
        <v>37</v>
      </c>
      <c r="K1" s="38">
        <f>B11*H11+D11*J11+D14*J14</f>
        <v>-18</v>
      </c>
      <c r="L1" s="41">
        <f>ABS(K1)</f>
        <v>18</v>
      </c>
      <c r="M1" s="38">
        <f>B11*B11+D11*D11+D14*D14</f>
        <v>35</v>
      </c>
      <c r="N1" s="41">
        <f>SQRT(M1)</f>
        <v>5.9160797830996161</v>
      </c>
      <c r="O1" s="38">
        <f>H11*H11+J11*J11+J14*J14</f>
        <v>54</v>
      </c>
      <c r="P1" s="41">
        <f>SQRT(O1)</f>
        <v>7.3484692283495345</v>
      </c>
      <c r="Q1" s="38">
        <f>N1*P1</f>
        <v>43.474130238568321</v>
      </c>
      <c r="R1" s="38">
        <f>L1/Q1</f>
        <v>0.41403933560541245</v>
      </c>
    </row>
    <row r="2" spans="1:26" ht="20.100000000000001" customHeight="1" thickBot="1">
      <c r="Q2" s="39" t="s">
        <v>34</v>
      </c>
      <c r="R2" s="39">
        <f>ACOS(R1)</f>
        <v>1.1439091522484792</v>
      </c>
      <c r="S2" s="39" t="s">
        <v>35</v>
      </c>
    </row>
    <row r="3" spans="1:26" ht="20.100000000000001" customHeight="1" thickBot="1">
      <c r="I3" s="64" t="s">
        <v>1</v>
      </c>
      <c r="J3" s="65"/>
      <c r="K3" s="66"/>
      <c r="L3" s="24"/>
      <c r="M3" s="64" t="s">
        <v>2</v>
      </c>
      <c r="N3" s="65"/>
      <c r="O3" s="66"/>
      <c r="R3" s="40">
        <f>DEGREES(R2)</f>
        <v>65.541166570225784</v>
      </c>
      <c r="S3" s="40" t="s">
        <v>36</v>
      </c>
    </row>
    <row r="4" spans="1:26" ht="20.100000000000001" customHeight="1" thickBot="1">
      <c r="I4" s="4" t="s">
        <v>3</v>
      </c>
      <c r="J4" s="5" t="s">
        <v>4</v>
      </c>
      <c r="K4" s="6" t="s">
        <v>5</v>
      </c>
      <c r="L4" s="2"/>
      <c r="M4" s="7" t="s">
        <v>6</v>
      </c>
      <c r="N4" s="5" t="s">
        <v>7</v>
      </c>
      <c r="O4" s="6" t="s">
        <v>8</v>
      </c>
    </row>
    <row r="5" spans="1:26" ht="20.100000000000001" customHeight="1" thickBot="1">
      <c r="I5" s="33">
        <v>1</v>
      </c>
      <c r="J5" s="34">
        <v>3</v>
      </c>
      <c r="K5" s="35">
        <v>-2</v>
      </c>
      <c r="L5" s="25"/>
      <c r="M5" s="33">
        <v>-4</v>
      </c>
      <c r="N5" s="34">
        <v>0</v>
      </c>
      <c r="O5" s="35">
        <v>-1</v>
      </c>
      <c r="Q5" s="40" t="s">
        <v>38</v>
      </c>
      <c r="R5" s="39">
        <f>H11*N15+J11*P15+J14*P18</f>
        <v>36</v>
      </c>
      <c r="S5" s="40">
        <f>ABS(R5)</f>
        <v>36</v>
      </c>
      <c r="T5" s="39">
        <f>H11*H11+J11*J11+J14*J14</f>
        <v>54</v>
      </c>
      <c r="U5" s="40">
        <f>SQRT(T5)</f>
        <v>7.3484692283495345</v>
      </c>
      <c r="V5" s="39">
        <f>N15*N15+P15*P15+P18*P18</f>
        <v>53</v>
      </c>
      <c r="W5" s="40">
        <f>SQRT(V5)</f>
        <v>7.2801098892805181</v>
      </c>
      <c r="X5" s="39">
        <f>U5*W5</f>
        <v>53.497663500381023</v>
      </c>
      <c r="Y5" s="39">
        <f>S5/X5</f>
        <v>0.6729265849104531</v>
      </c>
      <c r="Z5" s="39"/>
    </row>
    <row r="6" spans="1:26" ht="20.100000000000001" customHeight="1" thickBot="1">
      <c r="Q6" s="39"/>
      <c r="R6" s="39"/>
      <c r="S6" s="39"/>
      <c r="T6" s="39"/>
      <c r="U6" s="39"/>
      <c r="V6" s="39"/>
      <c r="W6" s="39"/>
      <c r="X6" s="39" t="s">
        <v>34</v>
      </c>
      <c r="Y6" s="39">
        <f>ACOS(Y5)</f>
        <v>0.8326382247071572</v>
      </c>
      <c r="Z6" s="39" t="s">
        <v>35</v>
      </c>
    </row>
    <row r="7" spans="1:26" ht="20.100000000000001" customHeight="1" thickBot="1">
      <c r="A7" s="59" t="s">
        <v>9</v>
      </c>
      <c r="B7" s="59"/>
      <c r="C7" s="59"/>
      <c r="D7" s="59"/>
      <c r="E7" s="1"/>
      <c r="F7" s="1"/>
      <c r="G7" s="1"/>
      <c r="H7" s="59" t="s">
        <v>10</v>
      </c>
      <c r="I7" s="59"/>
      <c r="J7" s="59"/>
      <c r="K7" s="59"/>
      <c r="L7" s="9"/>
      <c r="M7" s="64" t="s">
        <v>23</v>
      </c>
      <c r="N7" s="65"/>
      <c r="O7" s="66"/>
      <c r="Q7" s="39"/>
      <c r="R7" s="39"/>
      <c r="S7" s="39"/>
      <c r="T7" s="39"/>
      <c r="U7" s="39"/>
      <c r="V7" s="39"/>
      <c r="W7" s="39"/>
      <c r="Y7" s="40">
        <f>DEGREES(Y6)</f>
        <v>47.706656136985572</v>
      </c>
      <c r="Z7" s="40" t="s">
        <v>36</v>
      </c>
    </row>
    <row r="8" spans="1:26" ht="20.100000000000001" customHeight="1" thickBot="1">
      <c r="I8" s="8"/>
      <c r="J8" s="8"/>
      <c r="K8" s="8"/>
      <c r="L8" s="8"/>
      <c r="M8" s="30" t="s">
        <v>30</v>
      </c>
      <c r="N8" s="36" t="s">
        <v>31</v>
      </c>
      <c r="O8" s="37" t="s">
        <v>32</v>
      </c>
    </row>
    <row r="9" spans="1:26" ht="20.100000000000001" customHeight="1" thickBot="1">
      <c r="M9" s="33">
        <v>2</v>
      </c>
      <c r="N9" s="34">
        <v>-3</v>
      </c>
      <c r="O9" s="35">
        <v>2</v>
      </c>
      <c r="Q9" s="40" t="s">
        <v>39</v>
      </c>
      <c r="R9" s="39">
        <f>B11*N15+D11*P15+D14*P18</f>
        <v>17</v>
      </c>
      <c r="S9" s="40">
        <f>ABS(R9)</f>
        <v>17</v>
      </c>
      <c r="T9" s="39">
        <f>B11*B11+D11*D11+D14*D14</f>
        <v>35</v>
      </c>
      <c r="U9" s="40">
        <f>SQRT(T9)</f>
        <v>5.9160797830996161</v>
      </c>
      <c r="V9" s="39">
        <f>N15*N15+P15*P15+P18*P18</f>
        <v>53</v>
      </c>
      <c r="W9" s="40">
        <f>SQRT(V9)</f>
        <v>7.2801098892805181</v>
      </c>
      <c r="X9" s="39">
        <f>U9*W9</f>
        <v>43.069710934716056</v>
      </c>
      <c r="Y9" s="39">
        <f>S9/X9</f>
        <v>0.39470894118068628</v>
      </c>
      <c r="Z9" s="39"/>
    </row>
    <row r="10" spans="1:26" ht="20.100000000000001" customHeight="1">
      <c r="A10" s="13" t="s">
        <v>12</v>
      </c>
      <c r="B10" s="14">
        <f>-I5</f>
        <v>-1</v>
      </c>
      <c r="C10" s="15" t="s">
        <v>13</v>
      </c>
      <c r="D10" s="14">
        <f>-J5</f>
        <v>-3</v>
      </c>
      <c r="G10" s="13" t="s">
        <v>12</v>
      </c>
      <c r="H10" s="14">
        <f>-M5</f>
        <v>4</v>
      </c>
      <c r="I10" s="15" t="s">
        <v>13</v>
      </c>
      <c r="J10" s="14">
        <f>-N5</f>
        <v>0</v>
      </c>
      <c r="M10" s="10"/>
      <c r="N10" s="10"/>
      <c r="O10" s="10"/>
      <c r="Q10" s="39"/>
      <c r="R10" s="39"/>
      <c r="S10" s="39"/>
      <c r="T10" s="39"/>
      <c r="U10" s="39"/>
      <c r="V10" s="39"/>
      <c r="W10" s="39"/>
      <c r="X10" s="39" t="s">
        <v>34</v>
      </c>
      <c r="Y10" s="39">
        <f>ACOS(Y9)</f>
        <v>1.1650452766341566</v>
      </c>
      <c r="Z10" s="39" t="s">
        <v>35</v>
      </c>
    </row>
    <row r="11" spans="1:26" ht="20.100000000000001" customHeight="1" thickBot="1">
      <c r="A11" s="11"/>
      <c r="B11" s="12">
        <f>M5-I5</f>
        <v>-5</v>
      </c>
      <c r="C11" s="11"/>
      <c r="D11" s="12">
        <f>N5-J5</f>
        <v>-3</v>
      </c>
      <c r="G11" s="11"/>
      <c r="H11" s="12">
        <f>M9-M5</f>
        <v>6</v>
      </c>
      <c r="I11" s="11"/>
      <c r="J11" s="12">
        <f>N9-N5</f>
        <v>-3</v>
      </c>
      <c r="L11" t="s">
        <v>33</v>
      </c>
      <c r="M11" s="59" t="s">
        <v>11</v>
      </c>
      <c r="N11" s="59"/>
      <c r="O11" s="59"/>
      <c r="P11" s="59"/>
      <c r="Q11" s="39"/>
      <c r="R11" s="39"/>
      <c r="S11" s="39"/>
      <c r="T11" s="39"/>
      <c r="U11" s="39"/>
      <c r="V11" s="39"/>
      <c r="W11" s="39"/>
      <c r="Y11" s="40">
        <f>DEGREES(Y10)</f>
        <v>66.75217729278863</v>
      </c>
      <c r="Z11" s="40" t="s">
        <v>36</v>
      </c>
    </row>
    <row r="12" spans="1:26" ht="20.100000000000001" customHeight="1" thickBot="1">
      <c r="A12" s="8"/>
      <c r="B12" s="8"/>
      <c r="C12" s="8"/>
      <c r="D12" s="8"/>
      <c r="G12" s="8"/>
      <c r="H12" s="8"/>
      <c r="I12" s="8"/>
      <c r="J12" s="8"/>
    </row>
    <row r="13" spans="1:26" ht="20.100000000000001" customHeight="1" thickBot="1">
      <c r="A13" s="3" t="s">
        <v>16</v>
      </c>
      <c r="C13" s="18" t="s">
        <v>14</v>
      </c>
      <c r="D13" s="16">
        <f>-K5</f>
        <v>2</v>
      </c>
      <c r="G13" s="3" t="s">
        <v>16</v>
      </c>
      <c r="I13" s="18" t="s">
        <v>14</v>
      </c>
      <c r="J13" s="16">
        <f>-O5</f>
        <v>1</v>
      </c>
      <c r="U13" s="57" t="s">
        <v>41</v>
      </c>
      <c r="V13" s="58"/>
      <c r="W13" s="58"/>
      <c r="X13" s="42" t="s">
        <v>40</v>
      </c>
      <c r="Y13" s="40">
        <f>R3+Y7+Y11</f>
        <v>180</v>
      </c>
    </row>
    <row r="14" spans="1:26" ht="20.100000000000001" customHeight="1" thickBot="1">
      <c r="A14" s="3">
        <f>B11*D11*D14</f>
        <v>15</v>
      </c>
      <c r="C14" s="11"/>
      <c r="D14" s="17">
        <f>O5-K5</f>
        <v>1</v>
      </c>
      <c r="G14" s="3">
        <f>H11*J11*J14</f>
        <v>-54</v>
      </c>
      <c r="I14" s="11"/>
      <c r="J14" s="17">
        <f>O9-O5</f>
        <v>3</v>
      </c>
      <c r="M14" s="13" t="s">
        <v>12</v>
      </c>
      <c r="N14" s="14">
        <f>-I5</f>
        <v>-1</v>
      </c>
      <c r="O14" s="15" t="s">
        <v>13</v>
      </c>
      <c r="P14" s="14">
        <f>-J5</f>
        <v>-3</v>
      </c>
    </row>
    <row r="15" spans="1:26" ht="20.100000000000001" customHeight="1" thickBot="1">
      <c r="M15" s="11"/>
      <c r="N15" s="12">
        <f>M9-I5</f>
        <v>1</v>
      </c>
      <c r="O15" s="11"/>
      <c r="P15" s="12">
        <f>N9-J5</f>
        <v>-6</v>
      </c>
    </row>
    <row r="16" spans="1:26" ht="20.100000000000001" customHeight="1" thickBot="1">
      <c r="A16" s="19" t="s">
        <v>12</v>
      </c>
      <c r="B16" s="19" t="s">
        <v>13</v>
      </c>
      <c r="C16" s="19" t="s">
        <v>14</v>
      </c>
      <c r="D16" s="19" t="s">
        <v>15</v>
      </c>
      <c r="G16" s="19" t="s">
        <v>12</v>
      </c>
      <c r="H16" s="19" t="s">
        <v>13</v>
      </c>
      <c r="I16" s="19" t="s">
        <v>14</v>
      </c>
      <c r="J16" s="19" t="s">
        <v>15</v>
      </c>
      <c r="M16" s="8"/>
      <c r="N16" s="8"/>
      <c r="O16" s="8"/>
      <c r="P16" s="8"/>
    </row>
    <row r="17" spans="1:17" ht="20.100000000000001" customHeight="1">
      <c r="A17" s="19">
        <f>A14/B11</f>
        <v>-3</v>
      </c>
      <c r="B17" s="19">
        <f>-A14/D11</f>
        <v>5</v>
      </c>
      <c r="C17" s="19">
        <f>-A14/D14</f>
        <v>-15</v>
      </c>
      <c r="D17" s="19">
        <f>(A14/B11)*B10-(A14/D11)*D10-(A14/D14)*D13</f>
        <v>-42</v>
      </c>
      <c r="E17" s="20" t="s">
        <v>17</v>
      </c>
      <c r="F17" s="23"/>
      <c r="G17" s="19">
        <f>G14/H11</f>
        <v>-9</v>
      </c>
      <c r="H17" s="19">
        <f>-G14/J11</f>
        <v>-18</v>
      </c>
      <c r="I17" s="19">
        <f>-G14/J14</f>
        <v>18</v>
      </c>
      <c r="J17" s="19">
        <f>(G14/H11)*H10-(G14/J11)*J10-(G14/J14)*J13</f>
        <v>-18</v>
      </c>
      <c r="K17" s="20" t="s">
        <v>17</v>
      </c>
      <c r="L17" s="23"/>
      <c r="M17" s="3" t="s">
        <v>16</v>
      </c>
      <c r="O17" s="18" t="s">
        <v>14</v>
      </c>
      <c r="P17" s="16">
        <f>-K5</f>
        <v>2</v>
      </c>
    </row>
    <row r="18" spans="1:17" ht="20.100000000000001" customHeight="1" thickBot="1">
      <c r="M18" s="3">
        <f>N15*P15*P18</f>
        <v>-24</v>
      </c>
      <c r="O18" s="11"/>
      <c r="P18" s="17">
        <f>O9-K5</f>
        <v>4</v>
      </c>
    </row>
    <row r="19" spans="1:17" ht="21.75" customHeight="1">
      <c r="A19" s="21" t="s">
        <v>18</v>
      </c>
      <c r="B19" s="21"/>
      <c r="C19" s="21"/>
      <c r="D19" s="22"/>
      <c r="F19" s="29"/>
      <c r="G19" s="29"/>
      <c r="H19" s="29"/>
      <c r="I19" s="29"/>
      <c r="J19" s="29"/>
    </row>
    <row r="20" spans="1:17" ht="32.25" customHeight="1" thickBot="1">
      <c r="A20" s="67" t="s">
        <v>19</v>
      </c>
      <c r="B20" s="67"/>
      <c r="C20" s="67"/>
      <c r="D20" s="67"/>
      <c r="E20" s="67"/>
      <c r="F20" s="27"/>
      <c r="G20" s="28"/>
      <c r="H20" s="28"/>
      <c r="I20" s="26"/>
      <c r="J20" s="26"/>
      <c r="M20" s="19" t="s">
        <v>12</v>
      </c>
      <c r="N20" s="19" t="s">
        <v>13</v>
      </c>
      <c r="O20" s="19" t="s">
        <v>14</v>
      </c>
      <c r="P20" s="19" t="s">
        <v>15</v>
      </c>
    </row>
    <row r="21" spans="1:17" ht="20.100000000000001" customHeight="1" thickBot="1">
      <c r="A21" s="19" t="s">
        <v>20</v>
      </c>
      <c r="B21" s="19" t="s">
        <v>21</v>
      </c>
      <c r="C21" s="19" t="s">
        <v>22</v>
      </c>
      <c r="D21" s="53" t="s">
        <v>58</v>
      </c>
      <c r="F21" s="64" t="s">
        <v>25</v>
      </c>
      <c r="G21" s="65"/>
      <c r="H21" s="66"/>
      <c r="M21" s="19">
        <f>M18/N15</f>
        <v>-24</v>
      </c>
      <c r="N21" s="19">
        <f>-M18/P15</f>
        <v>-4</v>
      </c>
      <c r="O21" s="19">
        <f>-M18/P18</f>
        <v>6</v>
      </c>
      <c r="P21" s="19">
        <f>(M18/N15)*N14-(M18/P15)*P14-(M18/P18)*P17</f>
        <v>48</v>
      </c>
      <c r="Q21" s="20" t="s">
        <v>17</v>
      </c>
    </row>
    <row r="22" spans="1:17" ht="20.100000000000001" customHeight="1" thickBot="1">
      <c r="A22" s="19">
        <f>SQRT(B11*B11+D11*D11+D14*D14)</f>
        <v>5.9160797830996161</v>
      </c>
      <c r="B22" s="19">
        <f>SQRT(H11*H11+J11*J11+J14*J14)</f>
        <v>7.3484692283495345</v>
      </c>
      <c r="C22" s="19">
        <f>SQRT(N15*N15+P15*P15+P18*P18)</f>
        <v>7.2801098892805181</v>
      </c>
      <c r="D22" s="70">
        <f>A22+B22+C22</f>
        <v>20.544658900729669</v>
      </c>
      <c r="F22" s="30" t="s">
        <v>26</v>
      </c>
      <c r="G22" s="31" t="s">
        <v>28</v>
      </c>
      <c r="H22" s="32" t="s">
        <v>27</v>
      </c>
    </row>
    <row r="23" spans="1:17" ht="20.100000000000001" customHeight="1" thickBot="1">
      <c r="A23" s="19">
        <f>B11*B11+D11*D11+D14*D14</f>
        <v>35</v>
      </c>
      <c r="B23" s="19">
        <f>H11*H11+J11*J11+J14*J14</f>
        <v>54</v>
      </c>
      <c r="C23" s="44">
        <f>N15*N15+P15*P15+P18*P18</f>
        <v>53</v>
      </c>
      <c r="D23" t="s">
        <v>24</v>
      </c>
      <c r="F23" s="33">
        <f>(I5+M5)/2</f>
        <v>-1.5</v>
      </c>
      <c r="G23" s="34">
        <f>(J5+N5)/2</f>
        <v>1.5</v>
      </c>
      <c r="H23" s="35">
        <f>(K5+O5)/2</f>
        <v>-1.5</v>
      </c>
    </row>
    <row r="24" spans="1:17" ht="20.100000000000001" customHeight="1">
      <c r="C24" s="43" t="s">
        <v>48</v>
      </c>
      <c r="D24" s="43" t="s">
        <v>49</v>
      </c>
      <c r="E24" s="43" t="s">
        <v>50</v>
      </c>
    </row>
    <row r="25" spans="1:17" ht="20.100000000000001" customHeight="1">
      <c r="A25" s="60" t="s">
        <v>43</v>
      </c>
      <c r="B25" s="61"/>
      <c r="C25" s="43">
        <f>M5-I5</f>
        <v>-5</v>
      </c>
      <c r="D25" s="43">
        <f>N5-J5</f>
        <v>-3</v>
      </c>
      <c r="E25" s="43">
        <f>O5-K5</f>
        <v>1</v>
      </c>
      <c r="F25" s="45" t="s">
        <v>29</v>
      </c>
      <c r="G25" s="19" t="s">
        <v>59</v>
      </c>
      <c r="H25" s="19" t="s">
        <v>60</v>
      </c>
    </row>
    <row r="26" spans="1:17" ht="20.100000000000001" customHeight="1">
      <c r="A26" s="60" t="s">
        <v>42</v>
      </c>
      <c r="B26" s="61"/>
      <c r="C26" s="43">
        <f>I5-M5</f>
        <v>5</v>
      </c>
      <c r="D26" s="43">
        <f>J5-N5</f>
        <v>3</v>
      </c>
      <c r="E26" s="43">
        <f>K5-O5</f>
        <v>-1</v>
      </c>
      <c r="F26" s="45">
        <f>SQRT((F23-I5)*(F23-I5)+(G23-J5)*(G23-J5)+(H23-K5)*(H23-K5))</f>
        <v>2.9580398915498081</v>
      </c>
      <c r="G26" s="45">
        <f>SQRT((F23-M5)*(F23-M5)+(G23-N5)*(G23-N5)+(H23-O5)*(H23-O5))</f>
        <v>2.9580398915498081</v>
      </c>
      <c r="H26" s="45">
        <f>SQRT((F23-M9)*(F23-M9)+(G23-N9)*(G23-N9)+(H23-O9)*(H23-O9))</f>
        <v>6.689544080129826</v>
      </c>
    </row>
    <row r="27" spans="1:17" ht="20.100000000000001" customHeight="1">
      <c r="A27" s="60" t="s">
        <v>44</v>
      </c>
      <c r="B27" s="61"/>
      <c r="C27" s="43">
        <f>M9-M5</f>
        <v>6</v>
      </c>
      <c r="D27" s="43">
        <f>N9-N5</f>
        <v>-3</v>
      </c>
      <c r="E27" s="43">
        <f>O9-O5</f>
        <v>3</v>
      </c>
      <c r="F27" s="45">
        <f>F26*F26</f>
        <v>8.75</v>
      </c>
      <c r="G27" s="45">
        <f>G26*G26</f>
        <v>8.75</v>
      </c>
      <c r="H27" s="45">
        <f>H26*H26</f>
        <v>44.75</v>
      </c>
      <c r="I27" t="s">
        <v>24</v>
      </c>
    </row>
    <row r="28" spans="1:17" ht="20.100000000000001" customHeight="1">
      <c r="A28" s="60" t="s">
        <v>45</v>
      </c>
      <c r="B28" s="61"/>
      <c r="C28" s="43">
        <f>M5-M9</f>
        <v>-6</v>
      </c>
      <c r="D28" s="43">
        <f>N5-N9</f>
        <v>3</v>
      </c>
      <c r="E28" s="43">
        <f>O5-O9</f>
        <v>-3</v>
      </c>
    </row>
    <row r="29" spans="1:17" ht="20.100000000000001" customHeight="1">
      <c r="A29" s="60" t="s">
        <v>46</v>
      </c>
      <c r="B29" s="61"/>
      <c r="C29" s="43">
        <f>M9-I5</f>
        <v>1</v>
      </c>
      <c r="D29" s="43">
        <f>N9-J5</f>
        <v>-6</v>
      </c>
      <c r="E29" s="43">
        <f>O9-K5</f>
        <v>4</v>
      </c>
    </row>
    <row r="30" spans="1:17" ht="20.100000000000001" customHeight="1">
      <c r="A30" s="60" t="s">
        <v>47</v>
      </c>
      <c r="B30" s="61"/>
      <c r="C30" s="43">
        <f>I5-M9</f>
        <v>-1</v>
      </c>
      <c r="D30" s="43">
        <f>J5-N9</f>
        <v>6</v>
      </c>
      <c r="E30" s="43">
        <f>K5-O9</f>
        <v>-4</v>
      </c>
    </row>
    <row r="32" spans="1:17" ht="20.100000000000001" customHeight="1">
      <c r="A32" s="46" t="s">
        <v>51</v>
      </c>
    </row>
    <row r="33" spans="1:9" ht="20.100000000000001" customHeight="1">
      <c r="A33" s="47"/>
    </row>
    <row r="34" spans="1:9" ht="20.100000000000001" customHeight="1">
      <c r="A34" s="47"/>
      <c r="D34" s="39" t="s">
        <v>20</v>
      </c>
      <c r="E34" s="48" t="s">
        <v>52</v>
      </c>
      <c r="F34" s="49">
        <f>-J5</f>
        <v>-3</v>
      </c>
      <c r="G34" s="63" t="s">
        <v>53</v>
      </c>
      <c r="H34" s="50" t="s">
        <v>54</v>
      </c>
      <c r="I34" s="51">
        <f>-I5</f>
        <v>-1</v>
      </c>
    </row>
    <row r="35" spans="1:9" ht="20.100000000000001" customHeight="1">
      <c r="D35" s="39"/>
      <c r="E35" s="62">
        <f>D25</f>
        <v>-3</v>
      </c>
      <c r="F35" s="62"/>
      <c r="G35" s="63"/>
      <c r="H35" s="63">
        <f>C25</f>
        <v>-5</v>
      </c>
      <c r="I35" s="63"/>
    </row>
    <row r="36" spans="1:9" ht="20.100000000000001" customHeight="1" thickBot="1">
      <c r="D36" s="39"/>
      <c r="E36" s="39"/>
      <c r="F36" s="39"/>
      <c r="G36" s="39"/>
      <c r="H36" s="39"/>
    </row>
    <row r="37" spans="1:9" ht="20.100000000000001" customHeight="1" thickBot="1">
      <c r="C37" s="68" t="s">
        <v>55</v>
      </c>
      <c r="D37" s="69"/>
    </row>
    <row r="38" spans="1:9" ht="20.100000000000001" customHeight="1">
      <c r="C38" s="54" t="s">
        <v>56</v>
      </c>
      <c r="D38" s="55">
        <f>(N5-J5)/(M5-I5)</f>
        <v>0.6</v>
      </c>
    </row>
    <row r="39" spans="1:9" ht="20.100000000000001" customHeight="1">
      <c r="C39" s="52" t="s">
        <v>57</v>
      </c>
      <c r="D39" s="53">
        <f>N5-M5*D38</f>
        <v>2.4</v>
      </c>
    </row>
  </sheetData>
  <mergeCells count="19">
    <mergeCell ref="C37:D37"/>
    <mergeCell ref="M3:O3"/>
    <mergeCell ref="M7:O7"/>
    <mergeCell ref="A7:D7"/>
    <mergeCell ref="H7:K7"/>
    <mergeCell ref="I3:K3"/>
    <mergeCell ref="U13:W13"/>
    <mergeCell ref="M11:P11"/>
    <mergeCell ref="A30:B30"/>
    <mergeCell ref="E35:F35"/>
    <mergeCell ref="G34:G35"/>
    <mergeCell ref="H35:I35"/>
    <mergeCell ref="A29:B29"/>
    <mergeCell ref="F21:H21"/>
    <mergeCell ref="A20:E20"/>
    <mergeCell ref="A25:B25"/>
    <mergeCell ref="A26:B26"/>
    <mergeCell ref="A27:B27"/>
    <mergeCell ref="A28:B2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2014-06-15T14:16:16Z</dcterms:created>
  <dcterms:modified xsi:type="dcterms:W3CDTF">2014-11-05T23:05:10Z</dcterms:modified>
</cp:coreProperties>
</file>