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xr:revisionPtr revIDLastSave="0" documentId="13_ncr:1_{FD36B3F6-292B-9F4B-87B5-42601B362F3C}" xr6:coauthVersionLast="46" xr6:coauthVersionMax="46" xr10:uidLastSave="{00000000-0000-0000-0000-000000000000}"/>
  <bookViews>
    <workbookView xWindow="120" yWindow="105" windowWidth="15180" windowHeight="8070" activeTab="3" xr2:uid="{00000000-000D-0000-FFFF-FFFF00000000}"/>
  </bookViews>
  <sheets>
    <sheet name="ПЕРВЫЙ ВАРИАНТ" sheetId="1" r:id="rId1"/>
    <sheet name="ВТОРОЙ ВАРИАНТ" sheetId="2" r:id="rId2"/>
    <sheet name="ТРЕТИЙ ВАРИАНТ" sheetId="3" r:id="rId3"/>
    <sheet name="ЧЕТВЕРТЫЙ ВАРИАНТ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4" l="1"/>
  <c r="F3" i="4"/>
  <c r="F4" i="4"/>
  <c r="E5" i="4"/>
  <c r="D5" i="4"/>
  <c r="F6" i="4"/>
  <c r="F7" i="4"/>
  <c r="F8" i="4"/>
  <c r="F9" i="4"/>
  <c r="F11" i="4"/>
  <c r="F12" i="4"/>
  <c r="F13" i="4"/>
  <c r="F15" i="4"/>
  <c r="F16" i="4"/>
  <c r="E10" i="4"/>
  <c r="E14" i="4"/>
  <c r="E17" i="4"/>
  <c r="E18" i="4"/>
  <c r="D10" i="4"/>
  <c r="D14" i="4"/>
  <c r="D17" i="4"/>
  <c r="D18" i="4"/>
  <c r="D20" i="3"/>
  <c r="E20" i="3"/>
  <c r="E19" i="3"/>
  <c r="D19" i="3"/>
  <c r="E18" i="3"/>
  <c r="D18" i="3"/>
  <c r="E15" i="3"/>
  <c r="D15" i="3"/>
  <c r="E11" i="3"/>
  <c r="D11" i="3"/>
  <c r="E10" i="3"/>
  <c r="D10" i="3"/>
  <c r="E5" i="3"/>
  <c r="D5" i="3"/>
  <c r="D16" i="2"/>
  <c r="E16" i="2"/>
  <c r="D15" i="2"/>
  <c r="E15" i="2"/>
  <c r="E9" i="2"/>
  <c r="D9" i="2"/>
  <c r="F17" i="3"/>
  <c r="F16" i="3"/>
  <c r="F14" i="3"/>
  <c r="F13" i="3"/>
  <c r="F12" i="3"/>
  <c r="F9" i="3"/>
  <c r="F8" i="3"/>
  <c r="F7" i="3"/>
  <c r="F6" i="3"/>
  <c r="F4" i="3"/>
  <c r="F3" i="3"/>
  <c r="F2" i="3"/>
  <c r="F14" i="2"/>
  <c r="F13" i="2"/>
  <c r="F12" i="2"/>
  <c r="F11" i="2"/>
  <c r="F10" i="2"/>
  <c r="F8" i="2"/>
  <c r="F7" i="2"/>
  <c r="F6" i="2"/>
  <c r="F5" i="2"/>
  <c r="F4" i="2"/>
  <c r="F3" i="2"/>
  <c r="F2" i="2"/>
  <c r="F3" i="1"/>
  <c r="F2" i="1"/>
  <c r="F10" i="1"/>
  <c r="F13" i="1"/>
  <c r="F7" i="1"/>
  <c r="F6" i="1"/>
  <c r="F5" i="1"/>
  <c r="F4" i="1"/>
  <c r="F12" i="1"/>
  <c r="F9" i="1"/>
  <c r="F11" i="1"/>
  <c r="F8" i="1"/>
</calcChain>
</file>

<file path=xl/sharedStrings.xml><?xml version="1.0" encoding="utf-8"?>
<sst xmlns="http://schemas.openxmlformats.org/spreadsheetml/2006/main" count="183" uniqueCount="39">
  <si>
    <t>Полушарие</t>
  </si>
  <si>
    <t>Часть света</t>
  </si>
  <si>
    <t>Страна</t>
  </si>
  <si>
    <t>Площадь, тыс.кв.км</t>
  </si>
  <si>
    <t>Население, тыс.чел</t>
  </si>
  <si>
    <t>Плотность населения, чел./кв.км</t>
  </si>
  <si>
    <t>Западное</t>
  </si>
  <si>
    <t>Восточное</t>
  </si>
  <si>
    <t>Африка</t>
  </si>
  <si>
    <t>Юж. Америка</t>
  </si>
  <si>
    <t>Европа</t>
  </si>
  <si>
    <t>Азия</t>
  </si>
  <si>
    <t>Гвинея</t>
  </si>
  <si>
    <t>Либерия</t>
  </si>
  <si>
    <t>Сенегал</t>
  </si>
  <si>
    <t>Бразилия</t>
  </si>
  <si>
    <t>Перу</t>
  </si>
  <si>
    <t>Чили</t>
  </si>
  <si>
    <t>Уругвай</t>
  </si>
  <si>
    <t>Дания</t>
  </si>
  <si>
    <t>Швеция</t>
  </si>
  <si>
    <t>Вьетнам</t>
  </si>
  <si>
    <t>Монголия</t>
  </si>
  <si>
    <t>Япония</t>
  </si>
  <si>
    <t>Западное Итог</t>
  </si>
  <si>
    <t>Восточное Итог</t>
  </si>
  <si>
    <t>Общий итог</t>
  </si>
  <si>
    <t>Африка Среднее</t>
  </si>
  <si>
    <t>Юж. Америка Среднее</t>
  </si>
  <si>
    <t>Среднее Западное</t>
  </si>
  <si>
    <t>Азия Среднее</t>
  </si>
  <si>
    <t>Европа Среднее</t>
  </si>
  <si>
    <t>Восточное Среднее</t>
  </si>
  <si>
    <t>Общее среднее</t>
  </si>
  <si>
    <t>Африка Итог</t>
  </si>
  <si>
    <t>Юж. Америка Итог</t>
  </si>
  <si>
    <t>Азия Итог</t>
  </si>
  <si>
    <t>Европа Итог</t>
  </si>
  <si>
    <t>Общий 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</si>
</sst>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0.000"/>
    <numFmt numFmtId="170" formatCode="0.0"/>
  </numFmts>
  <fonts count="4" x14ac:knownFonts="1">
    <font>
      <sz val="10"/>
      <name val="Arial Cyr"/>
      <charset val="204"/>
    </font>
    <font>
      <sz val="12"/>
      <name val="Times New Roman"/>
      <family val="34"/>
    </font>
    <font>
      <b/>
      <sz val="12"/>
      <color theme="1"/>
      <name val="Times New Roman"/>
      <family val="34"/>
    </font>
    <font>
      <b/>
      <sz val="12"/>
      <name val="Times New Roman"/>
      <family val="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 style="thin">
        <color rgb="FF505050"/>
      </right>
      <top style="thin">
        <color rgb="FF50505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2" fillId="0" borderId="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70" fontId="1" fillId="0" borderId="4" xfId="0" applyNumberFormat="1" applyFont="1" applyBorder="1" applyAlignment="1">
      <alignment horizontal="center"/>
    </xf>
    <xf numFmtId="169" fontId="1" fillId="0" borderId="4" xfId="0" applyNumberFormat="1" applyFont="1" applyBorder="1" applyAlignment="1">
      <alignment horizontal="center"/>
    </xf>
    <xf numFmtId="170" fontId="1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0" fillId="0" borderId="4" xfId="0" applyBorder="1" applyAlignment="1"/>
    <xf numFmtId="0" fontId="0" fillId="0" borderId="0" xfId="0" applyBorder="1" applyAlignment="1"/>
    <xf numFmtId="1" fontId="1" fillId="0" borderId="1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workbookViewId="0">
      <selection activeCell="E21" sqref="E21"/>
    </sheetView>
  </sheetViews>
  <sheetFormatPr defaultRowHeight="12.75" x14ac:dyDescent="0.15"/>
  <cols>
    <col min="1" max="1" width="12.9453125" customWidth="1"/>
    <col min="2" max="2" width="14.42578125" bestFit="1" customWidth="1"/>
    <col min="3" max="3" width="10.65234375" bestFit="1" customWidth="1"/>
    <col min="4" max="4" width="20.2265625" bestFit="1" customWidth="1"/>
    <col min="5" max="5" width="19.6875" bestFit="1" customWidth="1"/>
    <col min="6" max="6" width="32.6328125" bestFit="1" customWidth="1"/>
  </cols>
  <sheetData>
    <row r="1" spans="1:8" ht="14.2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9"/>
      <c r="H1" s="9"/>
    </row>
    <row r="2" spans="1:8" ht="14.25" x14ac:dyDescent="0.15">
      <c r="A2" s="1" t="s">
        <v>6</v>
      </c>
      <c r="B2" s="1" t="s">
        <v>8</v>
      </c>
      <c r="C2" s="1" t="s">
        <v>12</v>
      </c>
      <c r="D2" s="1">
        <v>246</v>
      </c>
      <c r="E2" s="1">
        <v>5290</v>
      </c>
      <c r="F2" s="1">
        <f>E2/D2</f>
        <v>21.504065040650406</v>
      </c>
      <c r="G2" s="9"/>
      <c r="H2" s="9"/>
    </row>
    <row r="3" spans="1:8" ht="14.25" x14ac:dyDescent="0.15">
      <c r="A3" s="1" t="s">
        <v>6</v>
      </c>
      <c r="B3" s="1" t="s">
        <v>8</v>
      </c>
      <c r="C3" s="1" t="s">
        <v>13</v>
      </c>
      <c r="D3" s="1">
        <v>111</v>
      </c>
      <c r="E3" s="1">
        <v>22200</v>
      </c>
      <c r="F3" s="1">
        <f>E3/D3</f>
        <v>200</v>
      </c>
      <c r="G3" s="9"/>
      <c r="H3" s="9"/>
    </row>
    <row r="4" spans="1:8" ht="14.25" x14ac:dyDescent="0.15">
      <c r="A4" s="1" t="s">
        <v>6</v>
      </c>
      <c r="B4" s="1" t="s">
        <v>8</v>
      </c>
      <c r="C4" s="1" t="s">
        <v>14</v>
      </c>
      <c r="D4" s="1">
        <v>196</v>
      </c>
      <c r="E4" s="1">
        <v>6600</v>
      </c>
      <c r="F4" s="1">
        <f>E4/D4</f>
        <v>33.673469387755105</v>
      </c>
      <c r="G4" s="9"/>
      <c r="H4" s="9"/>
    </row>
    <row r="5" spans="1:8" ht="14.25" x14ac:dyDescent="0.15">
      <c r="A5" s="1" t="s">
        <v>6</v>
      </c>
      <c r="B5" s="1" t="s">
        <v>9</v>
      </c>
      <c r="C5" s="1" t="s">
        <v>15</v>
      </c>
      <c r="D5" s="1">
        <v>8512</v>
      </c>
      <c r="E5" s="1">
        <v>135560</v>
      </c>
      <c r="F5" s="1">
        <f>E5/D5</f>
        <v>15.925751879699249</v>
      </c>
      <c r="G5" s="9"/>
      <c r="H5" s="9"/>
    </row>
    <row r="6" spans="1:8" ht="14.25" x14ac:dyDescent="0.15">
      <c r="A6" s="1" t="s">
        <v>6</v>
      </c>
      <c r="B6" s="1" t="s">
        <v>9</v>
      </c>
      <c r="C6" s="1" t="s">
        <v>16</v>
      </c>
      <c r="D6" s="1">
        <v>12285</v>
      </c>
      <c r="E6" s="1">
        <v>19700</v>
      </c>
      <c r="F6" s="1">
        <f>E6/D6</f>
        <v>1.6035816035816035</v>
      </c>
      <c r="G6" s="9"/>
      <c r="H6" s="9"/>
    </row>
    <row r="7" spans="1:8" ht="14.25" x14ac:dyDescent="0.15">
      <c r="A7" s="1" t="s">
        <v>6</v>
      </c>
      <c r="B7" s="1" t="s">
        <v>9</v>
      </c>
      <c r="C7" s="1" t="s">
        <v>18</v>
      </c>
      <c r="D7" s="1">
        <v>176</v>
      </c>
      <c r="E7" s="1">
        <v>2947</v>
      </c>
      <c r="F7" s="1">
        <f>E7/D7</f>
        <v>16.744318181818183</v>
      </c>
      <c r="G7" s="9"/>
      <c r="H7" s="9"/>
    </row>
    <row r="8" spans="1:8" ht="14.25" x14ac:dyDescent="0.15">
      <c r="A8" s="1" t="s">
        <v>6</v>
      </c>
      <c r="B8" s="1" t="s">
        <v>9</v>
      </c>
      <c r="C8" s="1" t="s">
        <v>17</v>
      </c>
      <c r="D8" s="1">
        <v>757</v>
      </c>
      <c r="E8" s="1">
        <v>12470</v>
      </c>
      <c r="F8" s="1">
        <f>E8/D8</f>
        <v>16.472919418758256</v>
      </c>
      <c r="G8" s="9"/>
      <c r="H8" s="9"/>
    </row>
    <row r="9" spans="1:8" ht="14.25" x14ac:dyDescent="0.15">
      <c r="A9" s="1" t="s">
        <v>7</v>
      </c>
      <c r="B9" s="1" t="s">
        <v>11</v>
      </c>
      <c r="C9" s="1" t="s">
        <v>21</v>
      </c>
      <c r="D9" s="1">
        <v>331.7</v>
      </c>
      <c r="E9" s="1">
        <v>60863</v>
      </c>
      <c r="F9" s="1">
        <f>E9/D9</f>
        <v>183.4880916490805</v>
      </c>
      <c r="G9" s="9"/>
      <c r="H9" s="9"/>
    </row>
    <row r="10" spans="1:8" ht="14.25" x14ac:dyDescent="0.15">
      <c r="A10" s="1" t="s">
        <v>7</v>
      </c>
      <c r="B10" s="1" t="s">
        <v>11</v>
      </c>
      <c r="C10" s="1" t="s">
        <v>22</v>
      </c>
      <c r="D10" s="1">
        <v>1566.5</v>
      </c>
      <c r="E10" s="1">
        <v>1866</v>
      </c>
      <c r="F10" s="1">
        <f>E10/D10</f>
        <v>1.1911905521864028</v>
      </c>
      <c r="G10" s="9"/>
      <c r="H10" s="9"/>
    </row>
    <row r="11" spans="1:8" ht="14.25" x14ac:dyDescent="0.15">
      <c r="A11" s="1" t="s">
        <v>7</v>
      </c>
      <c r="B11" s="1" t="s">
        <v>11</v>
      </c>
      <c r="C11" s="1" t="s">
        <v>23</v>
      </c>
      <c r="D11" s="1">
        <v>372</v>
      </c>
      <c r="E11" s="1">
        <v>120030</v>
      </c>
      <c r="F11" s="1">
        <f>E11/D11</f>
        <v>322.66129032258067</v>
      </c>
      <c r="G11" s="9"/>
      <c r="H11" s="9"/>
    </row>
    <row r="12" spans="1:8" ht="14.25" x14ac:dyDescent="0.15">
      <c r="A12" s="1" t="s">
        <v>7</v>
      </c>
      <c r="B12" s="1" t="s">
        <v>10</v>
      </c>
      <c r="C12" s="1" t="s">
        <v>19</v>
      </c>
      <c r="D12" s="1">
        <v>44.5</v>
      </c>
      <c r="E12" s="1">
        <v>5111</v>
      </c>
      <c r="F12" s="1">
        <f>E12/D12</f>
        <v>114.85393258426966</v>
      </c>
      <c r="G12" s="9"/>
      <c r="H12" s="9"/>
    </row>
    <row r="13" spans="1:8" ht="14.25" x14ac:dyDescent="0.15">
      <c r="A13" s="1" t="s">
        <v>7</v>
      </c>
      <c r="B13" s="1" t="s">
        <v>10</v>
      </c>
      <c r="C13" s="1" t="s">
        <v>20</v>
      </c>
      <c r="D13" s="1">
        <v>450</v>
      </c>
      <c r="E13" s="1">
        <v>8359</v>
      </c>
      <c r="F13" s="1">
        <f>E13/D13</f>
        <v>18.575555555555557</v>
      </c>
      <c r="G13" s="9"/>
      <c r="H13" s="9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workbookViewId="0">
      <selection activeCell="A16" sqref="A16:C16"/>
    </sheetView>
  </sheetViews>
  <sheetFormatPr defaultRowHeight="12.75" x14ac:dyDescent="0.15"/>
  <cols>
    <col min="1" max="1" width="12" bestFit="1" customWidth="1"/>
    <col min="2" max="2" width="14.5625" bestFit="1" customWidth="1"/>
    <col min="3" max="3" width="10.78515625" bestFit="1" customWidth="1"/>
    <col min="4" max="4" width="20.2265625" style="9" bestFit="1" customWidth="1"/>
    <col min="5" max="5" width="19.6875" bestFit="1" customWidth="1"/>
    <col min="6" max="6" width="32.6328125" bestFit="1" customWidth="1"/>
  </cols>
  <sheetData>
    <row r="1" spans="1:6" ht="14.2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x14ac:dyDescent="0.15">
      <c r="A2" s="1" t="s">
        <v>6</v>
      </c>
      <c r="B2" s="1" t="s">
        <v>8</v>
      </c>
      <c r="C2" s="1" t="s">
        <v>12</v>
      </c>
      <c r="D2" s="1">
        <v>246</v>
      </c>
      <c r="E2" s="1">
        <v>5290</v>
      </c>
      <c r="F2" s="1">
        <f>E2/D2</f>
        <v>21.504065040650406</v>
      </c>
    </row>
    <row r="3" spans="1:6" ht="14.25" x14ac:dyDescent="0.15">
      <c r="A3" s="1" t="s">
        <v>6</v>
      </c>
      <c r="B3" s="1" t="s">
        <v>8</v>
      </c>
      <c r="C3" s="1" t="s">
        <v>13</v>
      </c>
      <c r="D3" s="1">
        <v>111</v>
      </c>
      <c r="E3" s="1">
        <v>22200</v>
      </c>
      <c r="F3" s="1">
        <f>E3/D3</f>
        <v>200</v>
      </c>
    </row>
    <row r="4" spans="1:6" ht="14.25" x14ac:dyDescent="0.15">
      <c r="A4" s="1" t="s">
        <v>6</v>
      </c>
      <c r="B4" s="1" t="s">
        <v>8</v>
      </c>
      <c r="C4" s="1" t="s">
        <v>14</v>
      </c>
      <c r="D4" s="1">
        <v>196</v>
      </c>
      <c r="E4" s="1">
        <v>6600</v>
      </c>
      <c r="F4" s="1">
        <f>E4/D4</f>
        <v>33.673469387755105</v>
      </c>
    </row>
    <row r="5" spans="1:6" ht="14.25" x14ac:dyDescent="0.15">
      <c r="A5" s="1" t="s">
        <v>6</v>
      </c>
      <c r="B5" s="1" t="s">
        <v>9</v>
      </c>
      <c r="C5" s="1" t="s">
        <v>15</v>
      </c>
      <c r="D5" s="1">
        <v>8512</v>
      </c>
      <c r="E5" s="1">
        <v>135560</v>
      </c>
      <c r="F5" s="1">
        <f>E5/D5</f>
        <v>15.925751879699249</v>
      </c>
    </row>
    <row r="6" spans="1:6" ht="14.25" x14ac:dyDescent="0.15">
      <c r="A6" s="1" t="s">
        <v>6</v>
      </c>
      <c r="B6" s="1" t="s">
        <v>9</v>
      </c>
      <c r="C6" s="1" t="s">
        <v>16</v>
      </c>
      <c r="D6" s="1">
        <v>12285</v>
      </c>
      <c r="E6" s="1">
        <v>19700</v>
      </c>
      <c r="F6" s="1">
        <f>E6/D6</f>
        <v>1.6035816035816035</v>
      </c>
    </row>
    <row r="7" spans="1:6" ht="14.25" x14ac:dyDescent="0.15">
      <c r="A7" s="1" t="s">
        <v>6</v>
      </c>
      <c r="B7" s="1" t="s">
        <v>9</v>
      </c>
      <c r="C7" s="1" t="s">
        <v>18</v>
      </c>
      <c r="D7" s="1">
        <v>176</v>
      </c>
      <c r="E7" s="1">
        <v>2947</v>
      </c>
      <c r="F7" s="1">
        <f>E7/D7</f>
        <v>16.744318181818183</v>
      </c>
    </row>
    <row r="8" spans="1:6" ht="14.25" x14ac:dyDescent="0.15">
      <c r="A8" s="7" t="s">
        <v>6</v>
      </c>
      <c r="B8" s="7" t="s">
        <v>9</v>
      </c>
      <c r="C8" s="7" t="s">
        <v>17</v>
      </c>
      <c r="D8" s="7">
        <v>757</v>
      </c>
      <c r="E8" s="7">
        <v>12470</v>
      </c>
      <c r="F8" s="7">
        <f>E8/D8</f>
        <v>16.472919418758256</v>
      </c>
    </row>
    <row r="9" spans="1:6" ht="14.25" x14ac:dyDescent="0.15">
      <c r="A9" s="12" t="s">
        <v>24</v>
      </c>
      <c r="B9" s="12"/>
      <c r="C9" s="12"/>
      <c r="D9" s="3">
        <f>SUM(D2:D8)</f>
        <v>22283</v>
      </c>
      <c r="E9" s="3">
        <f>SUM(E2:E8)</f>
        <v>204767</v>
      </c>
      <c r="F9" s="3"/>
    </row>
    <row r="10" spans="1:6" ht="14.25" x14ac:dyDescent="0.15">
      <c r="A10" s="8" t="s">
        <v>7</v>
      </c>
      <c r="B10" s="8" t="s">
        <v>11</v>
      </c>
      <c r="C10" s="8" t="s">
        <v>21</v>
      </c>
      <c r="D10" s="8">
        <v>331.7</v>
      </c>
      <c r="E10" s="6">
        <v>60863</v>
      </c>
      <c r="F10" s="8">
        <f>E10/D10</f>
        <v>183.4880916490805</v>
      </c>
    </row>
    <row r="11" spans="1:6" ht="14.25" x14ac:dyDescent="0.15">
      <c r="A11" s="1" t="s">
        <v>7</v>
      </c>
      <c r="B11" s="1" t="s">
        <v>11</v>
      </c>
      <c r="C11" s="1" t="s">
        <v>22</v>
      </c>
      <c r="D11" s="1">
        <v>1566.5</v>
      </c>
      <c r="E11" s="2">
        <v>1866</v>
      </c>
      <c r="F11" s="1">
        <f>E11/D11</f>
        <v>1.1911905521864028</v>
      </c>
    </row>
    <row r="12" spans="1:6" ht="14.25" x14ac:dyDescent="0.15">
      <c r="A12" s="1" t="s">
        <v>7</v>
      </c>
      <c r="B12" s="1" t="s">
        <v>11</v>
      </c>
      <c r="C12" s="1" t="s">
        <v>23</v>
      </c>
      <c r="D12" s="1">
        <v>372</v>
      </c>
      <c r="E12" s="2">
        <v>120030</v>
      </c>
      <c r="F12" s="1">
        <f>E12/D12</f>
        <v>322.66129032258067</v>
      </c>
    </row>
    <row r="13" spans="1:6" ht="14.25" x14ac:dyDescent="0.15">
      <c r="A13" s="1" t="s">
        <v>7</v>
      </c>
      <c r="B13" s="1" t="s">
        <v>10</v>
      </c>
      <c r="C13" s="1" t="s">
        <v>19</v>
      </c>
      <c r="D13" s="1">
        <v>44.5</v>
      </c>
      <c r="E13" s="2">
        <v>5111</v>
      </c>
      <c r="F13" s="1">
        <f>E13/D13</f>
        <v>114.85393258426966</v>
      </c>
    </row>
    <row r="14" spans="1:6" ht="14.25" x14ac:dyDescent="0.15">
      <c r="A14" s="7" t="s">
        <v>7</v>
      </c>
      <c r="B14" s="7" t="s">
        <v>10</v>
      </c>
      <c r="C14" s="7" t="s">
        <v>20</v>
      </c>
      <c r="D14" s="7">
        <v>450</v>
      </c>
      <c r="E14" s="5">
        <v>8359</v>
      </c>
      <c r="F14" s="7">
        <f>E14/D14</f>
        <v>18.575555555555557</v>
      </c>
    </row>
    <row r="15" spans="1:6" ht="14.25" x14ac:dyDescent="0.15">
      <c r="A15" s="13" t="s">
        <v>25</v>
      </c>
      <c r="B15" s="13"/>
      <c r="C15" s="13"/>
      <c r="D15" s="10">
        <f>SUM(D10:D14)</f>
        <v>2764.7</v>
      </c>
      <c r="E15" s="10">
        <f>SUM(E10:E14)</f>
        <v>196229</v>
      </c>
      <c r="F15" s="11"/>
    </row>
    <row r="16" spans="1:6" ht="14.25" x14ac:dyDescent="0.15">
      <c r="A16" s="14" t="s">
        <v>26</v>
      </c>
      <c r="B16" s="14"/>
      <c r="C16" s="14"/>
      <c r="D16" s="3">
        <f>SUM(D9,D15)</f>
        <v>25047.7</v>
      </c>
      <c r="E16" s="3">
        <f>SUM(E9,E15)</f>
        <v>400996</v>
      </c>
      <c r="F16" s="4"/>
    </row>
  </sheetData>
  <mergeCells count="3">
    <mergeCell ref="A9:C9"/>
    <mergeCell ref="A15:C15"/>
    <mergeCell ref="A16:C16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topLeftCell="C1" workbookViewId="0">
      <selection activeCell="D20" sqref="D20"/>
    </sheetView>
  </sheetViews>
  <sheetFormatPr defaultRowHeight="12.75" x14ac:dyDescent="0.15"/>
  <cols>
    <col min="1" max="1" width="12" bestFit="1" customWidth="1"/>
    <col min="2" max="2" width="14.5625" bestFit="1" customWidth="1"/>
    <col min="3" max="3" width="10.78515625" bestFit="1" customWidth="1"/>
    <col min="4" max="4" width="20.2265625" bestFit="1" customWidth="1"/>
    <col min="5" max="5" width="19.6875" bestFit="1" customWidth="1"/>
    <col min="6" max="6" width="32.6328125" bestFit="1" customWidth="1"/>
  </cols>
  <sheetData>
    <row r="1" spans="1:6" ht="14.2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4.25" x14ac:dyDescent="0.15">
      <c r="A2" s="3" t="s">
        <v>6</v>
      </c>
      <c r="B2" s="3" t="s">
        <v>8</v>
      </c>
      <c r="C2" s="3" t="s">
        <v>12</v>
      </c>
      <c r="D2" s="3">
        <v>246</v>
      </c>
      <c r="E2" s="3">
        <v>5290</v>
      </c>
      <c r="F2" s="3">
        <f>E2/D2</f>
        <v>21.504065040650406</v>
      </c>
    </row>
    <row r="3" spans="1:6" ht="14.25" x14ac:dyDescent="0.15">
      <c r="A3" s="3" t="s">
        <v>6</v>
      </c>
      <c r="B3" s="3" t="s">
        <v>8</v>
      </c>
      <c r="C3" s="3" t="s">
        <v>13</v>
      </c>
      <c r="D3" s="3">
        <v>111</v>
      </c>
      <c r="E3" s="3">
        <v>22200</v>
      </c>
      <c r="F3" s="3">
        <f>E3/D3</f>
        <v>200</v>
      </c>
    </row>
    <row r="4" spans="1:6" ht="14.25" x14ac:dyDescent="0.15">
      <c r="A4" s="3" t="s">
        <v>6</v>
      </c>
      <c r="B4" s="3" t="s">
        <v>8</v>
      </c>
      <c r="C4" s="3" t="s">
        <v>14</v>
      </c>
      <c r="D4" s="3">
        <v>196</v>
      </c>
      <c r="E4" s="3">
        <v>6600</v>
      </c>
      <c r="F4" s="3">
        <f>E4/D4</f>
        <v>33.673469387755105</v>
      </c>
    </row>
    <row r="5" spans="1:6" ht="14.25" x14ac:dyDescent="0.15">
      <c r="A5" s="3"/>
      <c r="B5" s="14" t="s">
        <v>27</v>
      </c>
      <c r="C5" s="14"/>
      <c r="D5" s="15">
        <f>AVERAGE(D2:D4)</f>
        <v>184.33333333333334</v>
      </c>
      <c r="E5" s="16">
        <f>AVERAGE(E2:E4)</f>
        <v>11363.333333333334</v>
      </c>
      <c r="F5" s="3"/>
    </row>
    <row r="6" spans="1:6" ht="14.25" x14ac:dyDescent="0.15">
      <c r="A6" s="3" t="s">
        <v>6</v>
      </c>
      <c r="B6" s="3" t="s">
        <v>9</v>
      </c>
      <c r="C6" s="3" t="s">
        <v>15</v>
      </c>
      <c r="D6" s="3">
        <v>8512</v>
      </c>
      <c r="E6" s="3">
        <v>135560</v>
      </c>
      <c r="F6" s="3">
        <f>E6/D6</f>
        <v>15.925751879699249</v>
      </c>
    </row>
    <row r="7" spans="1:6" ht="14.25" x14ac:dyDescent="0.15">
      <c r="A7" s="3" t="s">
        <v>6</v>
      </c>
      <c r="B7" s="3" t="s">
        <v>9</v>
      </c>
      <c r="C7" s="3" t="s">
        <v>16</v>
      </c>
      <c r="D7" s="3">
        <v>12285</v>
      </c>
      <c r="E7" s="3">
        <v>19700</v>
      </c>
      <c r="F7" s="3">
        <f>E7/D7</f>
        <v>1.6035816035816035</v>
      </c>
    </row>
    <row r="8" spans="1:6" ht="14.25" x14ac:dyDescent="0.15">
      <c r="A8" s="3" t="s">
        <v>6</v>
      </c>
      <c r="B8" s="3" t="s">
        <v>9</v>
      </c>
      <c r="C8" s="3" t="s">
        <v>18</v>
      </c>
      <c r="D8" s="3">
        <v>176</v>
      </c>
      <c r="E8" s="3">
        <v>2947</v>
      </c>
      <c r="F8" s="3">
        <f>E8/D8</f>
        <v>16.744318181818183</v>
      </c>
    </row>
    <row r="9" spans="1:6" ht="14.25" x14ac:dyDescent="0.15">
      <c r="A9" s="3" t="s">
        <v>6</v>
      </c>
      <c r="B9" s="3" t="s">
        <v>9</v>
      </c>
      <c r="C9" s="3" t="s">
        <v>17</v>
      </c>
      <c r="D9" s="3">
        <v>757</v>
      </c>
      <c r="E9" s="3">
        <v>12470</v>
      </c>
      <c r="F9" s="3">
        <f>E9/D9</f>
        <v>16.472919418758256</v>
      </c>
    </row>
    <row r="10" spans="1:6" ht="14.25" x14ac:dyDescent="0.15">
      <c r="A10" s="3"/>
      <c r="B10" s="14" t="s">
        <v>28</v>
      </c>
      <c r="C10" s="14"/>
      <c r="D10" s="3">
        <f>AVERAGE(D6:D9)</f>
        <v>5432.5</v>
      </c>
      <c r="E10" s="3">
        <f>AVERAGE(E6:E9)</f>
        <v>42669.25</v>
      </c>
      <c r="F10" s="3"/>
    </row>
    <row r="11" spans="1:6" ht="14.25" x14ac:dyDescent="0.15">
      <c r="A11" s="14" t="s">
        <v>29</v>
      </c>
      <c r="B11" s="14"/>
      <c r="C11" s="14"/>
      <c r="D11" s="15">
        <f>AVERAGE(D2:D4,D6:D9)</f>
        <v>3183.2857142857142</v>
      </c>
      <c r="E11" s="16">
        <f>AVERAGE(E2:E4,E6:E9)</f>
        <v>29252.428571428572</v>
      </c>
      <c r="F11" s="3"/>
    </row>
    <row r="12" spans="1:6" ht="14.25" x14ac:dyDescent="0.15">
      <c r="A12" s="3" t="s">
        <v>7</v>
      </c>
      <c r="B12" s="3" t="s">
        <v>11</v>
      </c>
      <c r="C12" s="3" t="s">
        <v>21</v>
      </c>
      <c r="D12" s="3">
        <v>331.7</v>
      </c>
      <c r="E12" s="3">
        <v>60863</v>
      </c>
      <c r="F12" s="3">
        <f>E12/D12</f>
        <v>183.4880916490805</v>
      </c>
    </row>
    <row r="13" spans="1:6" ht="14.25" x14ac:dyDescent="0.15">
      <c r="A13" s="3" t="s">
        <v>7</v>
      </c>
      <c r="B13" s="3" t="s">
        <v>11</v>
      </c>
      <c r="C13" s="3" t="s">
        <v>22</v>
      </c>
      <c r="D13" s="3">
        <v>1566.5</v>
      </c>
      <c r="E13" s="3">
        <v>1866</v>
      </c>
      <c r="F13" s="3">
        <f>E13/D13</f>
        <v>1.1911905521864028</v>
      </c>
    </row>
    <row r="14" spans="1:6" ht="14.25" x14ac:dyDescent="0.15">
      <c r="A14" s="3" t="s">
        <v>7</v>
      </c>
      <c r="B14" s="3" t="s">
        <v>11</v>
      </c>
      <c r="C14" s="3" t="s">
        <v>23</v>
      </c>
      <c r="D14" s="3">
        <v>372</v>
      </c>
      <c r="E14" s="3">
        <v>120030</v>
      </c>
      <c r="F14" s="3">
        <f>E14/D14</f>
        <v>322.66129032258067</v>
      </c>
    </row>
    <row r="15" spans="1:6" ht="14.25" x14ac:dyDescent="0.15">
      <c r="A15" s="3"/>
      <c r="B15" s="14" t="s">
        <v>30</v>
      </c>
      <c r="C15" s="14"/>
      <c r="D15" s="15">
        <f>AVERAGE(D12:D14)</f>
        <v>756.73333333333323</v>
      </c>
      <c r="E15" s="16">
        <f>AVERAGE(E12:E14)</f>
        <v>60919.666666666664</v>
      </c>
      <c r="F15" s="3"/>
    </row>
    <row r="16" spans="1:6" ht="14.25" x14ac:dyDescent="0.15">
      <c r="A16" s="3" t="s">
        <v>7</v>
      </c>
      <c r="B16" s="3" t="s">
        <v>10</v>
      </c>
      <c r="C16" s="3" t="s">
        <v>19</v>
      </c>
      <c r="D16" s="3">
        <v>44.5</v>
      </c>
      <c r="E16" s="3">
        <v>5111</v>
      </c>
      <c r="F16" s="3">
        <f>E16/D16</f>
        <v>114.85393258426966</v>
      </c>
    </row>
    <row r="17" spans="1:6" ht="14.25" x14ac:dyDescent="0.15">
      <c r="A17" s="3" t="s">
        <v>7</v>
      </c>
      <c r="B17" s="3" t="s">
        <v>10</v>
      </c>
      <c r="C17" s="3" t="s">
        <v>20</v>
      </c>
      <c r="D17" s="3">
        <v>450</v>
      </c>
      <c r="E17" s="3">
        <v>8359</v>
      </c>
      <c r="F17" s="3">
        <f>E17/D17</f>
        <v>18.575555555555557</v>
      </c>
    </row>
    <row r="18" spans="1:6" ht="14.25" x14ac:dyDescent="0.15">
      <c r="A18" s="3"/>
      <c r="B18" s="18" t="s">
        <v>31</v>
      </c>
      <c r="C18" s="19"/>
      <c r="D18" s="15">
        <f>AVERAGE(D16:D17)</f>
        <v>247.25</v>
      </c>
      <c r="E18" s="3">
        <f>AVERAGE(E16:E17)</f>
        <v>6735</v>
      </c>
      <c r="F18" s="3"/>
    </row>
    <row r="19" spans="1:6" ht="14.25" x14ac:dyDescent="0.15">
      <c r="A19" s="20" t="s">
        <v>32</v>
      </c>
      <c r="B19" s="21"/>
      <c r="C19" s="22"/>
      <c r="D19" s="17">
        <f>AVERAGE(D12:D14,D16:D17)</f>
        <v>552.93999999999994</v>
      </c>
      <c r="E19" s="10">
        <f>AVERAGE(E12:E14,E16:E17)</f>
        <v>39245.800000000003</v>
      </c>
      <c r="F19" s="10"/>
    </row>
    <row r="20" spans="1:6" ht="14.25" x14ac:dyDescent="0.15">
      <c r="A20" s="18" t="s">
        <v>33</v>
      </c>
      <c r="B20" s="23"/>
      <c r="C20" s="19"/>
      <c r="D20" s="15">
        <f>AVERAGE(D2:D4,D6:D9,D12:D14,D16:D17)</f>
        <v>2087.3083333333334</v>
      </c>
      <c r="E20" s="16">
        <f>AVERAGE(E2:E4,E6:E9,E12:E14,E16:E17)</f>
        <v>33416.333333333336</v>
      </c>
      <c r="F20" s="3"/>
    </row>
  </sheetData>
  <mergeCells count="7">
    <mergeCell ref="B18:C18"/>
    <mergeCell ref="A19:C19"/>
    <mergeCell ref="A20:C20"/>
    <mergeCell ref="B5:C5"/>
    <mergeCell ref="B10:C10"/>
    <mergeCell ref="A11:C11"/>
    <mergeCell ref="B15:C15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tabSelected="1" workbookViewId="0">
      <selection activeCell="E38" sqref="E38"/>
    </sheetView>
  </sheetViews>
  <sheetFormatPr defaultRowHeight="12.75" x14ac:dyDescent="0.15"/>
  <cols>
    <col min="1" max="1" width="12" bestFit="1" customWidth="1"/>
    <col min="2" max="2" width="14.5625" bestFit="1" customWidth="1"/>
    <col min="3" max="3" width="10.78515625" bestFit="1" customWidth="1"/>
    <col min="4" max="4" width="20.2265625" bestFit="1" customWidth="1"/>
    <col min="5" max="5" width="19.6875" bestFit="1" customWidth="1"/>
    <col min="6" max="6" width="32.6328125" bestFit="1" customWidth="1"/>
  </cols>
  <sheetData>
    <row r="1" spans="1:6" ht="14.2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hidden="1" x14ac:dyDescent="0.15">
      <c r="A2" s="1" t="s">
        <v>6</v>
      </c>
      <c r="B2" s="1" t="s">
        <v>8</v>
      </c>
      <c r="C2" s="1" t="s">
        <v>12</v>
      </c>
      <c r="D2" s="1">
        <v>246</v>
      </c>
      <c r="E2" s="1">
        <v>5290</v>
      </c>
      <c r="F2" s="1">
        <f>E2/D2</f>
        <v>21.504065040650406</v>
      </c>
    </row>
    <row r="3" spans="1:6" ht="14.25" hidden="1" x14ac:dyDescent="0.15">
      <c r="A3" s="1" t="s">
        <v>6</v>
      </c>
      <c r="B3" s="1" t="s">
        <v>8</v>
      </c>
      <c r="C3" s="1" t="s">
        <v>13</v>
      </c>
      <c r="D3" s="1">
        <v>111</v>
      </c>
      <c r="E3" s="1">
        <v>22200</v>
      </c>
      <c r="F3" s="1">
        <f>E3/D3</f>
        <v>200</v>
      </c>
    </row>
    <row r="4" spans="1:6" ht="14.25" hidden="1" x14ac:dyDescent="0.15">
      <c r="A4" s="1" t="s">
        <v>6</v>
      </c>
      <c r="B4" s="1" t="s">
        <v>8</v>
      </c>
      <c r="C4" s="1" t="s">
        <v>14</v>
      </c>
      <c r="D4" s="1">
        <v>196</v>
      </c>
      <c r="E4" s="1">
        <v>6600</v>
      </c>
      <c r="F4" s="1">
        <f>E4/D4</f>
        <v>33.673469387755105</v>
      </c>
    </row>
    <row r="5" spans="1:6" ht="14.25" x14ac:dyDescent="0.15">
      <c r="A5" s="1"/>
      <c r="B5" s="28" t="s">
        <v>34</v>
      </c>
      <c r="C5" s="29"/>
      <c r="D5" s="26">
        <f>SUM(D$2:D$4)</f>
        <v>553</v>
      </c>
      <c r="E5" s="1">
        <f>SUM(E$2:E$3)</f>
        <v>27490</v>
      </c>
      <c r="F5" s="1"/>
    </row>
    <row r="6" spans="1:6" ht="14.25" hidden="1" x14ac:dyDescent="0.15">
      <c r="A6" s="1" t="s">
        <v>6</v>
      </c>
      <c r="B6" s="1" t="s">
        <v>9</v>
      </c>
      <c r="C6" s="1" t="s">
        <v>15</v>
      </c>
      <c r="D6" s="1">
        <v>8512</v>
      </c>
      <c r="E6" s="1">
        <v>135560</v>
      </c>
      <c r="F6" s="1">
        <f>E6/D6</f>
        <v>15.925751879699249</v>
      </c>
    </row>
    <row r="7" spans="1:6" ht="14.25" hidden="1" x14ac:dyDescent="0.15">
      <c r="A7" s="1" t="s">
        <v>6</v>
      </c>
      <c r="B7" s="1" t="s">
        <v>9</v>
      </c>
      <c r="C7" s="1" t="s">
        <v>16</v>
      </c>
      <c r="D7" s="1">
        <v>12285</v>
      </c>
      <c r="E7" s="1">
        <v>19700</v>
      </c>
      <c r="F7" s="1">
        <f>E7/D7</f>
        <v>1.6035816035816035</v>
      </c>
    </row>
    <row r="8" spans="1:6" ht="14.25" hidden="1" x14ac:dyDescent="0.15">
      <c r="A8" s="1" t="s">
        <v>6</v>
      </c>
      <c r="B8" s="1" t="s">
        <v>9</v>
      </c>
      <c r="C8" s="1" t="s">
        <v>18</v>
      </c>
      <c r="D8" s="1">
        <v>176</v>
      </c>
      <c r="E8" s="1">
        <v>2947</v>
      </c>
      <c r="F8" s="1">
        <f>E8/D8</f>
        <v>16.744318181818183</v>
      </c>
    </row>
    <row r="9" spans="1:6" ht="14.25" hidden="1" x14ac:dyDescent="0.15">
      <c r="A9" s="1" t="s">
        <v>6</v>
      </c>
      <c r="B9" s="1" t="s">
        <v>9</v>
      </c>
      <c r="C9" s="1" t="s">
        <v>17</v>
      </c>
      <c r="D9" s="1">
        <v>757</v>
      </c>
      <c r="E9" s="1">
        <v>12470</v>
      </c>
      <c r="F9" s="1">
        <f>E9/D9</f>
        <v>16.472919418758256</v>
      </c>
    </row>
    <row r="10" spans="1:6" ht="14.25" x14ac:dyDescent="0.15">
      <c r="A10" s="1"/>
      <c r="B10" s="28" t="s">
        <v>35</v>
      </c>
      <c r="C10" s="29"/>
      <c r="D10" s="1">
        <f>SUM(D6:D9)</f>
        <v>21730</v>
      </c>
      <c r="E10" s="1">
        <f>SUM(E6:E9)</f>
        <v>170677</v>
      </c>
      <c r="F10" s="1"/>
    </row>
    <row r="11" spans="1:6" ht="31.5" hidden="1" customHeight="1" x14ac:dyDescent="0.15">
      <c r="A11" s="1" t="s">
        <v>7</v>
      </c>
      <c r="B11" s="1" t="s">
        <v>11</v>
      </c>
      <c r="C11" s="1" t="s">
        <v>21</v>
      </c>
      <c r="D11" s="1">
        <v>331.7</v>
      </c>
      <c r="E11" s="1">
        <v>60863</v>
      </c>
      <c r="F11" s="1">
        <f>E11/D11</f>
        <v>183.4880916490805</v>
      </c>
    </row>
    <row r="12" spans="1:6" ht="14.25" hidden="1" x14ac:dyDescent="0.15">
      <c r="A12" s="1" t="s">
        <v>7</v>
      </c>
      <c r="B12" s="1" t="s">
        <v>11</v>
      </c>
      <c r="C12" s="1" t="s">
        <v>22</v>
      </c>
      <c r="D12" s="1">
        <v>1566.5</v>
      </c>
      <c r="E12" s="1">
        <v>1866</v>
      </c>
      <c r="F12" s="1">
        <f>E12/D12</f>
        <v>1.1911905521864028</v>
      </c>
    </row>
    <row r="13" spans="1:6" ht="14.25" hidden="1" x14ac:dyDescent="0.15">
      <c r="A13" s="1" t="s">
        <v>7</v>
      </c>
      <c r="B13" s="1" t="s">
        <v>11</v>
      </c>
      <c r="C13" s="1" t="s">
        <v>23</v>
      </c>
      <c r="D13" s="1">
        <v>372</v>
      </c>
      <c r="E13" s="1">
        <v>120030</v>
      </c>
      <c r="F13" s="1">
        <f>E13/D13</f>
        <v>322.66129032258067</v>
      </c>
    </row>
    <row r="14" spans="1:6" ht="14.25" x14ac:dyDescent="0.15">
      <c r="A14" s="1"/>
      <c r="B14" s="28" t="s">
        <v>36</v>
      </c>
      <c r="C14" s="29"/>
      <c r="D14" s="1">
        <f>SUM(D11:D13)</f>
        <v>2270.1999999999998</v>
      </c>
      <c r="E14" s="1">
        <f>SUM(E11:E13)</f>
        <v>182759</v>
      </c>
      <c r="F14" s="1"/>
    </row>
    <row r="15" spans="1:6" ht="14.25" hidden="1" x14ac:dyDescent="0.15">
      <c r="A15" s="1" t="s">
        <v>7</v>
      </c>
      <c r="B15" s="1" t="s">
        <v>10</v>
      </c>
      <c r="C15" s="1" t="s">
        <v>19</v>
      </c>
      <c r="D15" s="1">
        <v>44.5</v>
      </c>
      <c r="E15" s="1">
        <v>5111</v>
      </c>
      <c r="F15" s="1">
        <f>E15/D15</f>
        <v>114.85393258426966</v>
      </c>
    </row>
    <row r="16" spans="1:6" ht="14.25" hidden="1" x14ac:dyDescent="0.15">
      <c r="A16" s="7" t="s">
        <v>7</v>
      </c>
      <c r="B16" s="7" t="s">
        <v>10</v>
      </c>
      <c r="C16" s="7" t="s">
        <v>20</v>
      </c>
      <c r="D16" s="7">
        <v>450</v>
      </c>
      <c r="E16" s="7">
        <v>8359</v>
      </c>
      <c r="F16" s="7">
        <f>E16/D16</f>
        <v>18.575555555555557</v>
      </c>
    </row>
    <row r="17" spans="1:6" ht="14.25" x14ac:dyDescent="0.15">
      <c r="A17" s="24"/>
      <c r="B17" s="18" t="s">
        <v>37</v>
      </c>
      <c r="C17" s="19"/>
      <c r="D17" s="3">
        <f>SUM(D15:D16)</f>
        <v>494.5</v>
      </c>
      <c r="E17" s="3">
        <f>SUM(E15:E16)</f>
        <v>13470</v>
      </c>
      <c r="F17" s="3"/>
    </row>
    <row r="18" spans="1:6" ht="14.25" x14ac:dyDescent="0.15">
      <c r="A18" s="24"/>
      <c r="B18" s="18" t="s">
        <v>38</v>
      </c>
      <c r="C18" s="19"/>
      <c r="D18" s="27">
        <f>SUM(D5,D10,D14,D17)</f>
        <v>25047.7</v>
      </c>
      <c r="E18" s="3">
        <f>SUM(E5,E10,E14,E17)</f>
        <v>394396</v>
      </c>
      <c r="F18" s="3"/>
    </row>
    <row r="19" spans="1:6" x14ac:dyDescent="0.15">
      <c r="A19" s="25"/>
      <c r="B19" s="25"/>
      <c r="C19" s="25"/>
      <c r="D19" s="25"/>
      <c r="E19" s="25"/>
      <c r="F19" s="25"/>
    </row>
  </sheetData>
  <mergeCells count="5">
    <mergeCell ref="B5:C5"/>
    <mergeCell ref="B10:C10"/>
    <mergeCell ref="B14:C14"/>
    <mergeCell ref="B17:C17"/>
    <mergeCell ref="B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ПЕРВЫЙ ВАРИАНТ</vt:lpstr>
      <vt:lpstr>ВТОРОЙ ВАРИАНТ</vt:lpstr>
      <vt:lpstr>ТРЕТИЙ ВАРИАНТ</vt:lpstr>
      <vt:lpstr>ЧЕТВЕРТЫЙ ВАРИАНТ</vt:lpstr>
    </vt:vector>
  </TitlesOfParts>
  <Company>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latatarnikova</dc:creator>
  <cp:lastModifiedBy>User</cp:lastModifiedBy>
  <dcterms:created xsi:type="dcterms:W3CDTF">2004-08-09T06:48:20Z</dcterms:created>
  <dcterms:modified xsi:type="dcterms:W3CDTF">2021-04-18T19:22:42Z</dcterms:modified>
</cp:coreProperties>
</file>