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alaika\Desktop\"/>
    </mc:Choice>
  </mc:AlternateContent>
  <xr:revisionPtr revIDLastSave="0" documentId="8_{15B85EA3-67E5-41ED-ADE4-A20092C1DD57}" xr6:coauthVersionLast="43" xr6:coauthVersionMax="43" xr10:uidLastSave="{00000000-0000-0000-0000-000000000000}"/>
  <bookViews>
    <workbookView xWindow="16560" yWindow="1590" windowWidth="11580" windowHeight="11400" xr2:uid="{790C2BA9-A79E-47A7-879A-CF1B15ED71B5}"/>
  </bookViews>
  <sheets>
    <sheet name="Функция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2" l="1"/>
  <c r="F17" i="2"/>
  <c r="E17" i="2"/>
  <c r="E18" i="2"/>
  <c r="F15" i="2"/>
  <c r="F14" i="2"/>
  <c r="F5" i="2"/>
  <c r="F6" i="2"/>
  <c r="F7" i="2"/>
  <c r="F8" i="2"/>
  <c r="F9" i="2"/>
  <c r="F10" i="2"/>
  <c r="F11" i="2"/>
  <c r="F12" i="2"/>
  <c r="F13" i="2"/>
  <c r="F4" i="2"/>
  <c r="E15" i="2"/>
  <c r="E4" i="2"/>
  <c r="E5" i="2"/>
  <c r="E6" i="2"/>
  <c r="E7" i="2"/>
  <c r="E8" i="2"/>
  <c r="E9" i="2"/>
  <c r="E10" i="2"/>
  <c r="E11" i="2"/>
  <c r="E12" i="2"/>
  <c r="E13" i="2"/>
  <c r="E14" i="2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<sst xmlns="http://schemas.openxmlformats.org/spreadsheetml/2006/main" count="30" uniqueCount="30">
  <si>
    <t>y</t>
  </si>
  <si>
    <t>x</t>
  </si>
  <si>
    <t>Табулирование функции</t>
  </si>
  <si>
    <t>№</t>
  </si>
  <si>
    <t>Месяц</t>
  </si>
  <si>
    <t>Отчетный год</t>
  </si>
  <si>
    <t>план, р.</t>
  </si>
  <si>
    <t>фактически, р.</t>
  </si>
  <si>
    <t>выполнение, %</t>
  </si>
  <si>
    <t>i</t>
  </si>
  <si>
    <t>Mi</t>
  </si>
  <si>
    <t>Pi</t>
  </si>
  <si>
    <t>Fi</t>
  </si>
  <si>
    <t>Vi</t>
  </si>
  <si>
    <t>Oi</t>
  </si>
  <si>
    <t>Отклонение
от плана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</si>
  <si>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</si>
  <si>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</si>
  <si>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</si>
  <si>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</si>
  <si>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</si>
  <si>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</si>
  <si>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</si>
  <si>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</si>
  <si>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</si>
  <si>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</si>
  <si>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</si>
  <si>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</si>
  <si>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Максимум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</si>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</sst>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2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44" fontId="0" fillId="0" borderId="7" xfId="1" applyFont="1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/>
    <xf numFmtId="0" fontId="0" fillId="0" borderId="11" xfId="0" applyBorder="1"/>
    <xf numFmtId="0" fontId="0" fillId="0" borderId="13" xfId="0" applyBorder="1"/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2" xfId="2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008F-A480-4D4F-8A2E-AC192D2BED9A}">
  <dimension ref="A1:AZ3"/>
  <sheetViews>
    <sheetView tabSelected="1" workbookViewId="0">
      <selection activeCell="D12" sqref="D12"/>
    </sheetView>
  </sheetViews>
  <sheetFormatPr defaultRowHeight="15" x14ac:dyDescent="0.25"/>
  <cols>
    <col min="1" max="1" width="9.140625" customWidth="1"/>
  </cols>
  <sheetData>
    <row r="1" spans="1:52" ht="15.75" thickBot="1" x14ac:dyDescent="0.3">
      <c r="A1" s="25" t="s">
        <v>2</v>
      </c>
      <c r="B1" s="25"/>
      <c r="C1" s="25"/>
    </row>
    <row r="2" spans="1:52" x14ac:dyDescent="0.25">
      <c r="A2" s="29" t="s">
        <v>1</v>
      </c>
      <c r="B2" s="27">
        <f>SQRT(ABS(SIN(B3)+COS(B3)))</f>
        <v>1</v>
      </c>
      <c r="C2" s="26">
        <f t="shared" ref="C2:AZ2" si="0">SQRT(ABS(SIN(C3)+COS(C3)))</f>
        <v>1.0856960479969993</v>
      </c>
      <c r="D2" s="26">
        <f t="shared" si="0"/>
        <v>1.1447616941143408</v>
      </c>
      <c r="E2" s="26">
        <f t="shared" si="0"/>
        <v>1.1789733195898513</v>
      </c>
      <c r="F2" s="26">
        <f t="shared" si="0"/>
        <v>1.189143725647446</v>
      </c>
      <c r="G2" s="26">
        <f t="shared" si="0"/>
        <v>1.175488532770965</v>
      </c>
      <c r="H2" s="26">
        <f t="shared" si="0"/>
        <v>1.1377156237144237</v>
      </c>
      <c r="I2" s="26">
        <f t="shared" si="0"/>
        <v>1.0749031923334775</v>
      </c>
      <c r="J2" s="26">
        <f t="shared" si="0"/>
        <v>0.98507567259587536</v>
      </c>
      <c r="K2" s="26">
        <f t="shared" si="0"/>
        <v>0.86408653281086845</v>
      </c>
      <c r="L2" s="26">
        <f t="shared" si="0"/>
        <v>0.70224681578383774</v>
      </c>
      <c r="M2" s="26">
        <f t="shared" si="0"/>
        <v>0.46903655141603229</v>
      </c>
      <c r="N2" s="26">
        <f t="shared" si="0"/>
        <v>0.24885846377026136</v>
      </c>
      <c r="O2" s="26">
        <f t="shared" si="0"/>
        <v>0.58428364819450762</v>
      </c>
      <c r="P2" s="26">
        <f t="shared" si="0"/>
        <v>0.77925232788407695</v>
      </c>
      <c r="Q2" s="26">
        <f t="shared" si="0"/>
        <v>0.92134276387269587</v>
      </c>
      <c r="R2" s="26">
        <f t="shared" si="0"/>
        <v>1.0279440253351995</v>
      </c>
      <c r="S2" s="26">
        <f t="shared" si="0"/>
        <v>1.1055945434951695</v>
      </c>
      <c r="T2" s="26">
        <f t="shared" si="0"/>
        <v>1.1572721631617169</v>
      </c>
      <c r="U2" s="26">
        <f t="shared" si="0"/>
        <v>1.1844093898889589</v>
      </c>
      <c r="V2" s="26">
        <f t="shared" si="0"/>
        <v>1.1876220426430035</v>
      </c>
      <c r="W2" s="26">
        <f t="shared" si="0"/>
        <v>1.1669775463796583</v>
      </c>
      <c r="X2" s="26">
        <f t="shared" si="0"/>
        <v>1.122022702028767</v>
      </c>
      <c r="Y2" s="26">
        <f t="shared" si="0"/>
        <v>1.051590952114233</v>
      </c>
      <c r="Z2" s="26">
        <f t="shared" si="0"/>
        <v>0.95323954250565701</v>
      </c>
      <c r="AA2" s="26">
        <f t="shared" si="0"/>
        <v>0.82174332318547749</v>
      </c>
      <c r="AB2" s="26">
        <f t="shared" si="0"/>
        <v>0.64415680111272289</v>
      </c>
      <c r="AC2" s="26">
        <f t="shared" si="0"/>
        <v>0.37157988591062413</v>
      </c>
      <c r="AD2" s="26">
        <f t="shared" si="0"/>
        <v>0.37986739875636599</v>
      </c>
      <c r="AE2" s="26">
        <f t="shared" si="0"/>
        <v>0.64878142507901804</v>
      </c>
      <c r="AF2" s="26">
        <f t="shared" si="0"/>
        <v>0.8250786559179919</v>
      </c>
      <c r="AG2" s="26">
        <f t="shared" si="0"/>
        <v>0.95574719157616206</v>
      </c>
      <c r="AH2" s="26">
        <f t="shared" si="0"/>
        <v>1.0534391883771395</v>
      </c>
      <c r="AI2" s="26">
        <f t="shared" si="0"/>
        <v>1.1232871206739208</v>
      </c>
      <c r="AJ2" s="26">
        <f t="shared" si="0"/>
        <v>1.16769466963262</v>
      </c>
      <c r="AK2" s="26">
        <f t="shared" si="0"/>
        <v>1.1878084243943101</v>
      </c>
      <c r="AL2" s="26">
        <f t="shared" si="0"/>
        <v>1.1840689077842588</v>
      </c>
      <c r="AM2" s="26">
        <f t="shared" si="0"/>
        <v>1.1563976060966303</v>
      </c>
      <c r="AN2" s="26">
        <f t="shared" si="0"/>
        <v>1.1041646229678534</v>
      </c>
      <c r="AO2" s="26">
        <f t="shared" si="0"/>
        <v>1.0259136249886023</v>
      </c>
      <c r="AP2" s="26">
        <f t="shared" si="0"/>
        <v>0.91861755525069744</v>
      </c>
      <c r="AQ2" s="26">
        <f t="shared" si="0"/>
        <v>0.77561310954362972</v>
      </c>
      <c r="AR2" s="26">
        <f t="shared" si="0"/>
        <v>0.57905980172309912</v>
      </c>
      <c r="AS2" s="26">
        <f t="shared" si="0"/>
        <v>0.23595984945346291</v>
      </c>
      <c r="AT2" s="26">
        <f t="shared" si="0"/>
        <v>0.47557945831363901</v>
      </c>
      <c r="AU2" s="26">
        <f t="shared" si="0"/>
        <v>0.70640765613271794</v>
      </c>
      <c r="AV2" s="26">
        <f t="shared" si="0"/>
        <v>0.86715264360083455</v>
      </c>
      <c r="AW2" s="26">
        <f t="shared" si="0"/>
        <v>0.98737916555994265</v>
      </c>
      <c r="AX2" s="26">
        <f t="shared" si="0"/>
        <v>1.0765754209608849</v>
      </c>
      <c r="AY2" s="26">
        <f t="shared" si="0"/>
        <v>1.138817545244488</v>
      </c>
      <c r="AZ2" s="17">
        <f t="shared" si="0"/>
        <v>1.1760495907766058</v>
      </c>
    </row>
    <row r="3" spans="1:52" ht="15.75" thickBot="1" x14ac:dyDescent="0.3">
      <c r="A3" s="30" t="s">
        <v>0</v>
      </c>
      <c r="B3" s="28">
        <v>0</v>
      </c>
      <c r="C3" s="8">
        <v>0.2</v>
      </c>
      <c r="D3" s="8">
        <v>0.4</v>
      </c>
      <c r="E3" s="8">
        <v>0.6</v>
      </c>
      <c r="F3" s="8">
        <v>0.8</v>
      </c>
      <c r="G3" s="8">
        <v>1</v>
      </c>
      <c r="H3" s="8">
        <v>1.2</v>
      </c>
      <c r="I3" s="8">
        <v>1.4</v>
      </c>
      <c r="J3" s="8">
        <v>1.6</v>
      </c>
      <c r="K3" s="8">
        <v>1.8</v>
      </c>
      <c r="L3" s="8">
        <v>2</v>
      </c>
      <c r="M3" s="8">
        <v>2.2000000000000002</v>
      </c>
      <c r="N3" s="8">
        <v>2.4</v>
      </c>
      <c r="O3" s="8">
        <v>2.6</v>
      </c>
      <c r="P3" s="8">
        <v>2.8</v>
      </c>
      <c r="Q3" s="8">
        <v>3</v>
      </c>
      <c r="R3" s="8">
        <v>3.2</v>
      </c>
      <c r="S3" s="8">
        <v>3.4</v>
      </c>
      <c r="T3" s="8">
        <v>3.6</v>
      </c>
      <c r="U3" s="8">
        <v>3.8</v>
      </c>
      <c r="V3" s="8">
        <v>4</v>
      </c>
      <c r="W3" s="8">
        <v>4.2</v>
      </c>
      <c r="X3" s="8">
        <v>4.4000000000000004</v>
      </c>
      <c r="Y3" s="8">
        <v>4.5999999999999996</v>
      </c>
      <c r="Z3" s="8">
        <v>4.8</v>
      </c>
      <c r="AA3" s="8">
        <v>5</v>
      </c>
      <c r="AB3" s="8">
        <v>5.2</v>
      </c>
      <c r="AC3" s="8">
        <v>5.4</v>
      </c>
      <c r="AD3" s="8">
        <v>5.6</v>
      </c>
      <c r="AE3" s="8">
        <v>5.8</v>
      </c>
      <c r="AF3" s="8">
        <v>6</v>
      </c>
      <c r="AG3" s="8">
        <v>6.2</v>
      </c>
      <c r="AH3" s="8">
        <v>6.4</v>
      </c>
      <c r="AI3" s="8">
        <v>6.6</v>
      </c>
      <c r="AJ3" s="8">
        <v>6.8</v>
      </c>
      <c r="AK3" s="8">
        <v>7</v>
      </c>
      <c r="AL3" s="8">
        <v>7.2</v>
      </c>
      <c r="AM3" s="8">
        <v>7.4</v>
      </c>
      <c r="AN3" s="8">
        <v>7.6</v>
      </c>
      <c r="AO3" s="8">
        <v>7.8</v>
      </c>
      <c r="AP3" s="8">
        <v>8</v>
      </c>
      <c r="AQ3" s="8">
        <v>8.1999999999999993</v>
      </c>
      <c r="AR3" s="8">
        <v>8.4</v>
      </c>
      <c r="AS3" s="8">
        <v>8.6</v>
      </c>
      <c r="AT3" s="8">
        <v>8.8000000000000007</v>
      </c>
      <c r="AU3" s="8">
        <v>9</v>
      </c>
      <c r="AV3" s="8">
        <v>9.1999999999999993</v>
      </c>
      <c r="AW3" s="8">
        <v>9.4</v>
      </c>
      <c r="AX3" s="8">
        <v>9.6</v>
      </c>
      <c r="AY3" s="8">
        <v>9.8000000000000007</v>
      </c>
      <c r="AZ3" s="10">
        <v>10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86DA-8683-40F1-B18D-59B1C893EC2F}">
  <dimension ref="A1:F18"/>
  <sheetViews>
    <sheetView workbookViewId="0">
      <selection activeCell="C6" sqref="C6"/>
    </sheetView>
  </sheetViews>
  <sheetFormatPr defaultRowHeight="15" x14ac:dyDescent="0.25"/>
  <cols>
    <col min="2" max="2" width="14.28515625" customWidth="1"/>
    <col min="3" max="3" width="12.7109375" customWidth="1"/>
    <col min="4" max="4" width="15.7109375" customWidth="1"/>
    <col min="5" max="5" width="15.28515625" bestFit="1" customWidth="1"/>
    <col min="6" max="6" width="15.7109375" customWidth="1"/>
  </cols>
  <sheetData>
    <row r="1" spans="1:6" ht="24.75" customHeight="1" thickBot="1" x14ac:dyDescent="0.3">
      <c r="A1" s="11" t="s">
        <v>3</v>
      </c>
      <c r="B1" s="11" t="s">
        <v>4</v>
      </c>
      <c r="C1" s="12" t="s">
        <v>5</v>
      </c>
      <c r="D1" s="12"/>
      <c r="E1" s="12"/>
      <c r="F1" s="13" t="s">
        <v>15</v>
      </c>
    </row>
    <row r="2" spans="1:6" ht="15.75" thickBot="1" x14ac:dyDescent="0.3">
      <c r="A2" s="11"/>
      <c r="B2" s="11"/>
      <c r="C2" s="14" t="s">
        <v>6</v>
      </c>
      <c r="D2" s="14" t="s">
        <v>7</v>
      </c>
      <c r="E2" s="14" t="s">
        <v>8</v>
      </c>
      <c r="F2" s="11"/>
    </row>
    <row r="3" spans="1:6" ht="15.75" thickBot="1" x14ac:dyDescent="0.3">
      <c r="A3" s="14" t="s">
        <v>9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</row>
    <row r="4" spans="1:6" x14ac:dyDescent="0.25">
      <c r="A4" s="6">
        <v>1</v>
      </c>
      <c r="B4" s="2" t="s">
        <v>16</v>
      </c>
      <c r="C4" s="3">
        <v>7800</v>
      </c>
      <c r="D4" s="3">
        <v>8500</v>
      </c>
      <c r="E4" s="20">
        <f>D4*100/C4</f>
        <v>108.97435897435898</v>
      </c>
      <c r="F4" s="18">
        <f>ABS(C4-D4)</f>
        <v>700</v>
      </c>
    </row>
    <row r="5" spans="1:6" x14ac:dyDescent="0.25">
      <c r="A5" s="5">
        <v>2</v>
      </c>
      <c r="B5" s="1" t="s">
        <v>17</v>
      </c>
      <c r="C5" s="4">
        <v>3560</v>
      </c>
      <c r="D5" s="4">
        <v>2700</v>
      </c>
      <c r="E5" s="20">
        <f t="shared" ref="E5:E14" si="0">D5*100/C5</f>
        <v>75.842696629213478</v>
      </c>
      <c r="F5" s="18">
        <f t="shared" ref="F5:F14" si="1">ABS(C5-D5)</f>
        <v>860</v>
      </c>
    </row>
    <row r="6" spans="1:6" x14ac:dyDescent="0.25">
      <c r="A6" s="6">
        <v>3</v>
      </c>
      <c r="B6" s="2" t="s">
        <v>18</v>
      </c>
      <c r="C6" s="4">
        <v>8900</v>
      </c>
      <c r="D6" s="4">
        <v>7800</v>
      </c>
      <c r="E6" s="20">
        <f t="shared" si="0"/>
        <v>87.640449438202253</v>
      </c>
      <c r="F6" s="18">
        <f t="shared" si="1"/>
        <v>1100</v>
      </c>
    </row>
    <row r="7" spans="1:6" x14ac:dyDescent="0.25">
      <c r="A7" s="5">
        <v>4</v>
      </c>
      <c r="B7" s="1" t="s">
        <v>19</v>
      </c>
      <c r="C7" s="4">
        <v>5460</v>
      </c>
      <c r="D7" s="4">
        <v>4590</v>
      </c>
      <c r="E7" s="20">
        <f t="shared" si="0"/>
        <v>84.065934065934073</v>
      </c>
      <c r="F7" s="18">
        <f t="shared" si="1"/>
        <v>870</v>
      </c>
    </row>
    <row r="8" spans="1:6" x14ac:dyDescent="0.25">
      <c r="A8" s="6">
        <v>5</v>
      </c>
      <c r="B8" s="2" t="s">
        <v>20</v>
      </c>
      <c r="C8" s="4">
        <v>6570</v>
      </c>
      <c r="D8" s="4">
        <v>7650</v>
      </c>
      <c r="E8" s="20">
        <f t="shared" si="0"/>
        <v>116.43835616438356</v>
      </c>
      <c r="F8" s="18">
        <f t="shared" si="1"/>
        <v>1080</v>
      </c>
    </row>
    <row r="9" spans="1:6" x14ac:dyDescent="0.25">
      <c r="A9" s="5">
        <v>6</v>
      </c>
      <c r="B9" s="1" t="s">
        <v>21</v>
      </c>
      <c r="C9" s="4">
        <v>6540</v>
      </c>
      <c r="D9" s="4">
        <v>5670</v>
      </c>
      <c r="E9" s="20">
        <f t="shared" si="0"/>
        <v>86.697247706422019</v>
      </c>
      <c r="F9" s="18">
        <f t="shared" si="1"/>
        <v>870</v>
      </c>
    </row>
    <row r="10" spans="1:6" x14ac:dyDescent="0.25">
      <c r="A10" s="6">
        <v>7</v>
      </c>
      <c r="B10" s="2" t="s">
        <v>22</v>
      </c>
      <c r="C10" s="4">
        <v>4900</v>
      </c>
      <c r="D10" s="4">
        <v>5430</v>
      </c>
      <c r="E10" s="20">
        <f t="shared" si="0"/>
        <v>110.81632653061224</v>
      </c>
      <c r="F10" s="18">
        <f t="shared" si="1"/>
        <v>530</v>
      </c>
    </row>
    <row r="11" spans="1:6" x14ac:dyDescent="0.25">
      <c r="A11" s="5">
        <v>8</v>
      </c>
      <c r="B11" s="1" t="s">
        <v>23</v>
      </c>
      <c r="C11" s="4">
        <v>7890</v>
      </c>
      <c r="D11" s="4">
        <v>8700</v>
      </c>
      <c r="E11" s="20">
        <f t="shared" si="0"/>
        <v>110.26615969581749</v>
      </c>
      <c r="F11" s="18">
        <f t="shared" si="1"/>
        <v>810</v>
      </c>
    </row>
    <row r="12" spans="1:6" x14ac:dyDescent="0.25">
      <c r="A12" s="6">
        <v>9</v>
      </c>
      <c r="B12" s="2" t="s">
        <v>24</v>
      </c>
      <c r="C12" s="4">
        <v>6540</v>
      </c>
      <c r="D12" s="4">
        <v>6500</v>
      </c>
      <c r="E12" s="20">
        <f t="shared" si="0"/>
        <v>99.388379204892971</v>
      </c>
      <c r="F12" s="18">
        <f t="shared" si="1"/>
        <v>40</v>
      </c>
    </row>
    <row r="13" spans="1:6" x14ac:dyDescent="0.25">
      <c r="A13" s="5">
        <v>10</v>
      </c>
      <c r="B13" s="1" t="s">
        <v>25</v>
      </c>
      <c r="C13" s="4">
        <v>6540</v>
      </c>
      <c r="D13" s="4">
        <v>6570</v>
      </c>
      <c r="E13" s="20">
        <f t="shared" si="0"/>
        <v>100.45871559633028</v>
      </c>
      <c r="F13" s="18">
        <f t="shared" si="1"/>
        <v>30</v>
      </c>
    </row>
    <row r="14" spans="1:6" x14ac:dyDescent="0.25">
      <c r="A14" s="6">
        <v>11</v>
      </c>
      <c r="B14" s="2" t="s">
        <v>26</v>
      </c>
      <c r="C14" s="4">
        <v>6540</v>
      </c>
      <c r="D14" s="4">
        <v>6520</v>
      </c>
      <c r="E14" s="20">
        <f t="shared" si="0"/>
        <v>99.694189602446485</v>
      </c>
      <c r="F14" s="18">
        <f>ABS(C14-D14)</f>
        <v>20</v>
      </c>
    </row>
    <row r="15" spans="1:6" ht="15.75" thickBot="1" x14ac:dyDescent="0.3">
      <c r="A15" s="7">
        <v>12</v>
      </c>
      <c r="B15" s="8" t="s">
        <v>27</v>
      </c>
      <c r="C15" s="9">
        <v>8900</v>
      </c>
      <c r="D15" s="9">
        <v>10000</v>
      </c>
      <c r="E15" s="21">
        <f>D15*100/C15</f>
        <v>112.35955056179775</v>
      </c>
      <c r="F15" s="19">
        <f>ABS(C15-D15)</f>
        <v>1100</v>
      </c>
    </row>
    <row r="16" spans="1:6" ht="15.75" thickBot="1" x14ac:dyDescent="0.3">
      <c r="A16" s="2"/>
      <c r="B16" s="2"/>
      <c r="C16" s="2"/>
      <c r="D16" s="2"/>
      <c r="E16" s="16"/>
      <c r="F16" s="16"/>
    </row>
    <row r="17" spans="1:6" x14ac:dyDescent="0.25">
      <c r="A17" s="1"/>
      <c r="B17" s="1"/>
      <c r="C17" s="1"/>
      <c r="D17" s="15" t="s">
        <v>28</v>
      </c>
      <c r="E17" s="22">
        <f>MAX(E4:E15)</f>
        <v>116.43835616438356</v>
      </c>
      <c r="F17" s="23">
        <f>MAX(F4:F15)</f>
        <v>1100</v>
      </c>
    </row>
    <row r="18" spans="1:6" ht="15.75" thickBot="1" x14ac:dyDescent="0.3">
      <c r="A18" s="1"/>
      <c r="B18" s="1"/>
      <c r="C18" s="1"/>
      <c r="D18" s="15" t="s">
        <v>29</v>
      </c>
      <c r="E18" s="24">
        <f>AVERAGE(E4:E15)</f>
        <v>99.386863680867634</v>
      </c>
      <c r="F18" s="19">
        <f>AVERAGE(F4:F15)</f>
        <v>667.5</v>
      </c>
    </row>
  </sheetData>
  <mergeCells count="4">
    <mergeCell ref="F1:F2"/>
    <mergeCell ref="C1:E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Функция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balalaika</dc:creator>
  <cp:lastModifiedBy>balalaika</cp:lastModifiedBy>
  <dcterms:created xsi:type="dcterms:W3CDTF">2019-05-03T10:07:18Z</dcterms:created>
  <dcterms:modified xsi:type="dcterms:W3CDTF">2019-05-03T10:52:58Z</dcterms:modified>
</cp:coreProperties>
</file>