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E12" i="2"/>
  <c r="F12" s="1"/>
  <c r="E13"/>
  <c r="F13" s="1"/>
  <c r="E14"/>
  <c r="F14" s="1"/>
  <c r="E15"/>
  <c r="F15" s="1"/>
  <c r="E11"/>
  <c r="F11" s="1"/>
  <c r="B2" i="1"/>
  <c r="E5" s="1"/>
  <c r="E6"/>
  <c r="E4"/>
  <c r="E3"/>
  <c r="E8" l="1"/>
</calcChain>
</file>

<file path=xl/sharedStrings.xml><?xml version="1.0" encoding="utf-8"?>
<sst xmlns="http://schemas.openxmlformats.org/spreadsheetml/2006/main" count="34" uniqueCount="32">
  <si>
    <t>Дата поступления</t>
  </si>
  <si>
    <t>Стаж</t>
  </si>
  <si>
    <t>Месяц</t>
  </si>
  <si>
    <t>Оплата</t>
  </si>
  <si>
    <t>Январь</t>
  </si>
  <si>
    <t>Февраль</t>
  </si>
  <si>
    <t>Март</t>
  </si>
  <si>
    <t>Апрель</t>
  </si>
  <si>
    <t>Рабочих дней в месяце</t>
  </si>
  <si>
    <t>Больничных дней</t>
  </si>
  <si>
    <t>Рабочих дней</t>
  </si>
  <si>
    <t>Средний заработок</t>
  </si>
  <si>
    <t>Начислено по больничному</t>
  </si>
  <si>
    <t>Начислено за рабочие дни</t>
  </si>
  <si>
    <t>Всего начислено</t>
  </si>
  <si>
    <t>№</t>
  </si>
  <si>
    <t>Ф.И.О.</t>
  </si>
  <si>
    <t>Дата поступлаения на работу</t>
  </si>
  <si>
    <t xml:space="preserve">Оклад </t>
  </si>
  <si>
    <t>Премия</t>
  </si>
  <si>
    <t>Бочкин И.И</t>
  </si>
  <si>
    <t>Громов К.С</t>
  </si>
  <si>
    <t>Иванов М.К</t>
  </si>
  <si>
    <t>Петров И.Е</t>
  </si>
  <si>
    <t>Маликов Р.Д</t>
  </si>
  <si>
    <t>% премии</t>
  </si>
  <si>
    <t>Интервал</t>
  </si>
  <si>
    <t>От 0 до 5 лет</t>
  </si>
  <si>
    <t>От 5 до 10 лет</t>
  </si>
  <si>
    <t>От 10 до 15 лет</t>
  </si>
  <si>
    <t>От 15 до 25 лет</t>
  </si>
  <si>
    <t>Свыше 25 лет</t>
  </si>
</sst>
</file>

<file path=xl/styles.xml><?xml version="1.0" encoding="utf-8"?>
<styleSheet xmlns="http://schemas.openxmlformats.org/spreadsheetml/2006/main">
  <numFmts count="2">
    <numFmt numFmtId="165" formatCode="0.0"/>
    <numFmt numFmtId="167" formatCode="#,##0.00\ &quot;₽&quot;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wrapText="1"/>
    </xf>
    <xf numFmtId="14" fontId="0" fillId="0" borderId="1" xfId="0" applyNumberFormat="1" applyBorder="1"/>
    <xf numFmtId="2" fontId="0" fillId="0" borderId="1" xfId="0" applyNumberFormat="1" applyBorder="1"/>
    <xf numFmtId="9" fontId="0" fillId="0" borderId="0" xfId="0" applyNumberFormat="1"/>
    <xf numFmtId="2" fontId="0" fillId="0" borderId="1" xfId="0" applyNumberFormat="1" applyBorder="1" applyAlignment="1">
      <alignment horizontal="center" vertical="center"/>
    </xf>
    <xf numFmtId="167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2" sqref="B2"/>
    </sheetView>
  </sheetViews>
  <sheetFormatPr defaultRowHeight="15"/>
  <cols>
    <col min="1" max="1" width="20.140625" customWidth="1"/>
    <col min="2" max="2" width="10.140625" bestFit="1" customWidth="1"/>
    <col min="4" max="4" width="26" customWidth="1"/>
  </cols>
  <sheetData>
    <row r="1" spans="1:5" ht="30">
      <c r="A1" s="1" t="s">
        <v>0</v>
      </c>
      <c r="B1" s="7">
        <v>40933</v>
      </c>
      <c r="D1" s="3" t="s">
        <v>8</v>
      </c>
      <c r="E1" s="4">
        <v>24</v>
      </c>
    </row>
    <row r="2" spans="1:5" ht="17.25" customHeight="1">
      <c r="A2" s="2" t="s">
        <v>1</v>
      </c>
      <c r="B2" s="8">
        <f ca="1">DATEDIF(B1,TODAY(),"m")/12</f>
        <v>6.083333333333333</v>
      </c>
      <c r="D2" s="1" t="s">
        <v>9</v>
      </c>
      <c r="E2" s="3">
        <v>15</v>
      </c>
    </row>
    <row r="3" spans="1:5">
      <c r="D3" s="1" t="s">
        <v>10</v>
      </c>
      <c r="E3" s="1">
        <f>4*E1-15</f>
        <v>81</v>
      </c>
    </row>
    <row r="4" spans="1:5" ht="15.75" customHeight="1">
      <c r="A4" s="2" t="s">
        <v>2</v>
      </c>
      <c r="B4" s="2" t="s">
        <v>3</v>
      </c>
      <c r="D4" s="1" t="s">
        <v>11</v>
      </c>
      <c r="E4" s="6">
        <f>SUM(B5:B8)/(4*E1)</f>
        <v>212.5</v>
      </c>
    </row>
    <row r="5" spans="1:5" ht="27.75" customHeight="1">
      <c r="A5" s="2" t="s">
        <v>4</v>
      </c>
      <c r="B5" s="2">
        <v>5000</v>
      </c>
      <c r="D5" s="1" t="s">
        <v>12</v>
      </c>
      <c r="E5" s="1">
        <f ca="1">IF(B2&gt;8,E2*E4,IF(B2&gt;=5,E2*E4*80%,E2*E4*50%))</f>
        <v>2550</v>
      </c>
    </row>
    <row r="6" spans="1:5" ht="30">
      <c r="A6" s="2" t="s">
        <v>5</v>
      </c>
      <c r="B6" s="2">
        <v>4500</v>
      </c>
      <c r="D6" s="1" t="s">
        <v>13</v>
      </c>
      <c r="E6" s="1">
        <f>E3*E4</f>
        <v>17212.5</v>
      </c>
    </row>
    <row r="7" spans="1:5">
      <c r="A7" s="2" t="s">
        <v>6</v>
      </c>
      <c r="B7" s="2">
        <v>6000</v>
      </c>
      <c r="D7" s="2"/>
      <c r="E7" s="2"/>
    </row>
    <row r="8" spans="1:5">
      <c r="A8" s="2" t="s">
        <v>7</v>
      </c>
      <c r="B8" s="2">
        <v>4900</v>
      </c>
      <c r="D8" s="2" t="s">
        <v>14</v>
      </c>
      <c r="E8" s="2">
        <f ca="1">E5+E6</f>
        <v>19762.5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4" sqref="I14"/>
    </sheetView>
  </sheetViews>
  <sheetFormatPr defaultRowHeight="15"/>
  <cols>
    <col min="1" max="1" width="7.7109375" customWidth="1"/>
    <col min="2" max="2" width="14" customWidth="1"/>
    <col min="3" max="3" width="14.140625" customWidth="1"/>
    <col min="4" max="4" width="17.5703125" customWidth="1"/>
    <col min="5" max="5" width="10.140625" bestFit="1" customWidth="1"/>
    <col min="6" max="6" width="14.140625" customWidth="1"/>
  </cols>
  <sheetData>
    <row r="1" spans="1:6">
      <c r="B1" t="s">
        <v>1</v>
      </c>
      <c r="C1" t="s">
        <v>25</v>
      </c>
      <c r="D1" t="s">
        <v>26</v>
      </c>
    </row>
    <row r="2" spans="1:6">
      <c r="B2">
        <v>0</v>
      </c>
      <c r="C2" s="9">
        <v>0</v>
      </c>
      <c r="D2" t="s">
        <v>27</v>
      </c>
    </row>
    <row r="3" spans="1:6">
      <c r="B3">
        <v>5</v>
      </c>
      <c r="C3" s="9">
        <v>0.25</v>
      </c>
      <c r="D3" t="s">
        <v>28</v>
      </c>
    </row>
    <row r="4" spans="1:6">
      <c r="B4">
        <v>10</v>
      </c>
      <c r="C4" s="9">
        <v>0.5</v>
      </c>
      <c r="D4" t="s">
        <v>29</v>
      </c>
    </row>
    <row r="5" spans="1:6">
      <c r="B5">
        <v>15</v>
      </c>
      <c r="C5" s="9">
        <v>0.75</v>
      </c>
      <c r="D5" t="s">
        <v>30</v>
      </c>
    </row>
    <row r="6" spans="1:6">
      <c r="B6">
        <v>25</v>
      </c>
      <c r="C6" s="9">
        <v>1</v>
      </c>
      <c r="D6" t="s">
        <v>31</v>
      </c>
    </row>
    <row r="10" spans="1:6" ht="45">
      <c r="A10" s="4" t="s">
        <v>15</v>
      </c>
      <c r="B10" s="4" t="s">
        <v>16</v>
      </c>
      <c r="C10" s="3" t="s">
        <v>17</v>
      </c>
      <c r="D10" s="4" t="s">
        <v>18</v>
      </c>
      <c r="E10" s="4" t="s">
        <v>1</v>
      </c>
      <c r="F10" s="4" t="s">
        <v>19</v>
      </c>
    </row>
    <row r="11" spans="1:6">
      <c r="A11" s="4">
        <v>1</v>
      </c>
      <c r="B11" s="2" t="s">
        <v>20</v>
      </c>
      <c r="C11" s="5">
        <v>42401</v>
      </c>
      <c r="D11" s="11">
        <v>12000</v>
      </c>
      <c r="E11" s="10">
        <f ca="1">DATEDIF(C11,TODAY(),"m")/12</f>
        <v>2.0833333333333335</v>
      </c>
      <c r="F11" s="2">
        <f ca="1">IF(E11&gt;$B$6,D11*$C$6,IF(E11&gt;$B$5,D11*$C$5,IF(E11&gt;$B$4,D11*$C$4,IF(E11&gt;$B$3,D11*$C$3,D11*$C$2))))</f>
        <v>0</v>
      </c>
    </row>
    <row r="12" spans="1:6">
      <c r="A12" s="4">
        <v>2</v>
      </c>
      <c r="B12" s="2" t="s">
        <v>21</v>
      </c>
      <c r="C12" s="5">
        <v>40901</v>
      </c>
      <c r="D12" s="11">
        <v>15000</v>
      </c>
      <c r="E12" s="10">
        <f t="shared" ref="E12:E15" ca="1" si="0">DATEDIF(C12,TODAY(),"m")/12</f>
        <v>6.166666666666667</v>
      </c>
      <c r="F12" s="2">
        <f t="shared" ref="F12:F15" ca="1" si="1">IF(E12&gt;$B$6,D12*$C$6,IF(E12&gt;$B$5,D12*$C$5,IF(E12&gt;$B$4,D12*$C$4,IF(E12&gt;$B$3,D12*$C$3,D12*$C$2))))</f>
        <v>3750</v>
      </c>
    </row>
    <row r="13" spans="1:6">
      <c r="A13" s="4">
        <v>3</v>
      </c>
      <c r="B13" s="2" t="s">
        <v>22</v>
      </c>
      <c r="C13" s="5">
        <v>39768</v>
      </c>
      <c r="D13" s="11">
        <v>16000</v>
      </c>
      <c r="E13" s="10">
        <f t="shared" ca="1" si="0"/>
        <v>9.25</v>
      </c>
      <c r="F13" s="2">
        <f t="shared" ca="1" si="1"/>
        <v>4000</v>
      </c>
    </row>
    <row r="14" spans="1:6">
      <c r="A14" s="4">
        <v>4</v>
      </c>
      <c r="B14" s="2" t="s">
        <v>23</v>
      </c>
      <c r="C14" s="5">
        <v>36894</v>
      </c>
      <c r="D14" s="11">
        <v>20000</v>
      </c>
      <c r="E14" s="10">
        <f t="shared" ca="1" si="0"/>
        <v>17.166666666666668</v>
      </c>
      <c r="F14" s="2">
        <f t="shared" ca="1" si="1"/>
        <v>15000</v>
      </c>
    </row>
    <row r="15" spans="1:6">
      <c r="A15" s="4">
        <v>5</v>
      </c>
      <c r="B15" s="2" t="s">
        <v>24</v>
      </c>
      <c r="C15" s="5">
        <v>35469</v>
      </c>
      <c r="D15" s="11">
        <v>23340</v>
      </c>
      <c r="E15" s="10">
        <f t="shared" ca="1" si="0"/>
        <v>21</v>
      </c>
      <c r="F15" s="2">
        <f t="shared" ca="1" si="1"/>
        <v>17505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2018-03-06T21:56:49Z</dcterms:modified>
</cp:coreProperties>
</file>